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HILDE1\Downloads\"/>
    </mc:Choice>
  </mc:AlternateContent>
  <xr:revisionPtr revIDLastSave="0" documentId="13_ncr:1_{A952B688-588A-49F3-98F2-026C7E3D6CB3}" xr6:coauthVersionLast="47" xr6:coauthVersionMax="47" xr10:uidLastSave="{00000000-0000-0000-0000-000000000000}"/>
  <bookViews>
    <workbookView xWindow="3465" yWindow="3465" windowWidth="28800" windowHeight="15225" xr2:uid="{00000000-000D-0000-FFFF-FFFF00000000}"/>
  </bookViews>
  <sheets>
    <sheet name="N=100" sheetId="1" r:id="rId1"/>
    <sheet name="Cod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7" i="1"/>
  <c r="Q8" i="1"/>
  <c r="Q9" i="1"/>
  <c r="Q10" i="1"/>
  <c r="Q12" i="1"/>
  <c r="Q13" i="1"/>
  <c r="Q14" i="1"/>
  <c r="Q15" i="1"/>
  <c r="Q17" i="1"/>
  <c r="Q18" i="1"/>
  <c r="Q19" i="1"/>
  <c r="Q20" i="1"/>
  <c r="Q22" i="1"/>
  <c r="Q23" i="1"/>
  <c r="Q24" i="1"/>
  <c r="Q25" i="1"/>
  <c r="Q27" i="1"/>
  <c r="Q28" i="1"/>
  <c r="Q29" i="1"/>
  <c r="Q30" i="1"/>
  <c r="Q32" i="1"/>
  <c r="Q33" i="1"/>
  <c r="Q34" i="1"/>
  <c r="Q35" i="1"/>
  <c r="Q37" i="1"/>
  <c r="Q38" i="1"/>
  <c r="Q39" i="1"/>
  <c r="Q40" i="1"/>
  <c r="Q42" i="1"/>
  <c r="Q43" i="1"/>
  <c r="Q44" i="1"/>
  <c r="Q45" i="1"/>
  <c r="Q47" i="1"/>
  <c r="Q48" i="1"/>
  <c r="Q49" i="1"/>
  <c r="Q50" i="1"/>
  <c r="Q52" i="1"/>
  <c r="Q53" i="1"/>
  <c r="Q54" i="1"/>
  <c r="Q55" i="1"/>
  <c r="Q57" i="1"/>
  <c r="Q58" i="1"/>
  <c r="Q59" i="1"/>
  <c r="Q60" i="1"/>
  <c r="Q62" i="1"/>
  <c r="Q63" i="1"/>
  <c r="Q64" i="1"/>
  <c r="Q65" i="1"/>
  <c r="Q67" i="1"/>
  <c r="Q68" i="1"/>
  <c r="Q69" i="1"/>
  <c r="Q70" i="1"/>
  <c r="Q72" i="1"/>
  <c r="Q73" i="1"/>
  <c r="Q74" i="1"/>
  <c r="Q75" i="1"/>
  <c r="Q77" i="1"/>
  <c r="Q78" i="1"/>
  <c r="Q79" i="1"/>
  <c r="Q80" i="1"/>
  <c r="Q82" i="1"/>
  <c r="Q83" i="1"/>
  <c r="Q84" i="1"/>
  <c r="Q85" i="1"/>
  <c r="Q87" i="1"/>
  <c r="Q88" i="1"/>
  <c r="Q89" i="1"/>
  <c r="Q90" i="1"/>
  <c r="Q92" i="1"/>
  <c r="Q93" i="1"/>
  <c r="Q94" i="1"/>
  <c r="Q95" i="1"/>
  <c r="Q97" i="1"/>
  <c r="Q98" i="1"/>
  <c r="Q99" i="1"/>
  <c r="Q100" i="1"/>
  <c r="I100" i="1" l="1"/>
  <c r="I91" i="1"/>
  <c r="I81" i="1"/>
  <c r="I71" i="1"/>
  <c r="I61" i="1"/>
  <c r="I51" i="1"/>
  <c r="I41" i="1"/>
  <c r="I31" i="1"/>
  <c r="I21" i="1"/>
  <c r="I19" i="1"/>
  <c r="I18" i="1"/>
  <c r="I17" i="1"/>
  <c r="I16" i="1"/>
  <c r="I15" i="1"/>
  <c r="I14" i="1"/>
  <c r="I13" i="1"/>
  <c r="I12" i="1"/>
  <c r="I11" i="1"/>
  <c r="I10" i="1"/>
  <c r="F101" i="1"/>
  <c r="P101" i="1" s="1"/>
  <c r="F100" i="1"/>
  <c r="P100" i="1" s="1"/>
  <c r="F91" i="1"/>
  <c r="P91" i="1" s="1"/>
  <c r="F81" i="1"/>
  <c r="P81" i="1" s="1"/>
  <c r="F71" i="1"/>
  <c r="P71" i="1" s="1"/>
  <c r="F61" i="1"/>
  <c r="P61" i="1" s="1"/>
  <c r="F51" i="1"/>
  <c r="P51" i="1" s="1"/>
  <c r="F41" i="1"/>
  <c r="P41" i="1" s="1"/>
  <c r="F31" i="1"/>
  <c r="P31" i="1" s="1"/>
  <c r="F21" i="1"/>
  <c r="P21" i="1" s="1"/>
  <c r="F19" i="1"/>
  <c r="P19" i="1" s="1"/>
  <c r="F18" i="1"/>
  <c r="P18" i="1" s="1"/>
  <c r="F17" i="1"/>
  <c r="P17" i="1" s="1"/>
  <c r="F16" i="1"/>
  <c r="P16" i="1" s="1"/>
  <c r="F15" i="1"/>
  <c r="P15" i="1" s="1"/>
  <c r="F14" i="1"/>
  <c r="P14" i="1" s="1"/>
  <c r="F13" i="1"/>
  <c r="P13" i="1" s="1"/>
  <c r="F12" i="1"/>
  <c r="P12" i="1" s="1"/>
  <c r="F11" i="1"/>
  <c r="P11" i="1" s="1"/>
  <c r="F10" i="1"/>
  <c r="P10" i="1" s="1"/>
  <c r="I99" i="1" l="1"/>
  <c r="I47" i="1"/>
  <c r="I48" i="1"/>
  <c r="I49" i="1"/>
  <c r="I50" i="1"/>
  <c r="I52" i="1"/>
  <c r="I53" i="1"/>
  <c r="I54" i="1"/>
  <c r="I55" i="1"/>
  <c r="I56" i="1"/>
  <c r="I58" i="1"/>
  <c r="I59" i="1"/>
  <c r="I60" i="1"/>
  <c r="I62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46" i="1"/>
  <c r="I22" i="1"/>
  <c r="I24" i="1"/>
  <c r="I25" i="1"/>
  <c r="I26" i="1"/>
  <c r="I27" i="1"/>
  <c r="I28" i="1"/>
  <c r="I29" i="1"/>
  <c r="I30" i="1"/>
  <c r="I32" i="1"/>
  <c r="I34" i="1"/>
  <c r="I35" i="1"/>
  <c r="I36" i="1"/>
  <c r="I37" i="1"/>
  <c r="I38" i="1"/>
  <c r="I39" i="1"/>
  <c r="I40" i="1"/>
  <c r="I42" i="1"/>
  <c r="I43" i="1"/>
  <c r="I45" i="1"/>
  <c r="I3" i="1"/>
  <c r="I4" i="1"/>
  <c r="I5" i="1"/>
  <c r="I6" i="1"/>
  <c r="I7" i="1"/>
  <c r="I8" i="1"/>
  <c r="I9" i="1"/>
  <c r="I20" i="1"/>
  <c r="I2" i="1"/>
  <c r="F3" i="1"/>
  <c r="P3" i="1" s="1"/>
  <c r="F4" i="1"/>
  <c r="P4" i="1" s="1"/>
  <c r="F5" i="1"/>
  <c r="P5" i="1" s="1"/>
  <c r="F6" i="1"/>
  <c r="P6" i="1" s="1"/>
  <c r="F7" i="1"/>
  <c r="P7" i="1" s="1"/>
  <c r="F8" i="1"/>
  <c r="P8" i="1" s="1"/>
  <c r="F9" i="1"/>
  <c r="P9" i="1" s="1"/>
  <c r="F20" i="1"/>
  <c r="P20" i="1" s="1"/>
  <c r="F22" i="1"/>
  <c r="P22" i="1" s="1"/>
  <c r="F23" i="1"/>
  <c r="P23" i="1" s="1"/>
  <c r="F24" i="1"/>
  <c r="P24" i="1" s="1"/>
  <c r="F25" i="1"/>
  <c r="P25" i="1" s="1"/>
  <c r="F26" i="1"/>
  <c r="P26" i="1" s="1"/>
  <c r="F27" i="1"/>
  <c r="P27" i="1" s="1"/>
  <c r="F28" i="1"/>
  <c r="P28" i="1" s="1"/>
  <c r="F29" i="1"/>
  <c r="P29" i="1" s="1"/>
  <c r="F30" i="1"/>
  <c r="P30" i="1" s="1"/>
  <c r="F32" i="1"/>
  <c r="P32" i="1" s="1"/>
  <c r="F33" i="1"/>
  <c r="P33" i="1" s="1"/>
  <c r="F34" i="1"/>
  <c r="P34" i="1" s="1"/>
  <c r="F35" i="1"/>
  <c r="P35" i="1" s="1"/>
  <c r="F36" i="1"/>
  <c r="P36" i="1" s="1"/>
  <c r="F37" i="1"/>
  <c r="P37" i="1" s="1"/>
  <c r="F38" i="1"/>
  <c r="P38" i="1" s="1"/>
  <c r="F39" i="1"/>
  <c r="P39" i="1" s="1"/>
  <c r="F40" i="1"/>
  <c r="P40" i="1" s="1"/>
  <c r="F42" i="1"/>
  <c r="P42" i="1" s="1"/>
  <c r="F43" i="1"/>
  <c r="P43" i="1" s="1"/>
  <c r="F44" i="1"/>
  <c r="P44" i="1" s="1"/>
  <c r="F45" i="1"/>
  <c r="P45" i="1" s="1"/>
  <c r="F46" i="1"/>
  <c r="P46" i="1" s="1"/>
  <c r="F47" i="1"/>
  <c r="P47" i="1" s="1"/>
  <c r="F48" i="1"/>
  <c r="P48" i="1" s="1"/>
  <c r="F49" i="1"/>
  <c r="P49" i="1" s="1"/>
  <c r="F50" i="1"/>
  <c r="P50" i="1" s="1"/>
  <c r="F52" i="1"/>
  <c r="P52" i="1" s="1"/>
  <c r="F53" i="1"/>
  <c r="P53" i="1" s="1"/>
  <c r="F54" i="1"/>
  <c r="P54" i="1" s="1"/>
  <c r="F55" i="1"/>
  <c r="P55" i="1" s="1"/>
  <c r="F56" i="1"/>
  <c r="P56" i="1" s="1"/>
  <c r="F57" i="1"/>
  <c r="P57" i="1" s="1"/>
  <c r="F58" i="1"/>
  <c r="P58" i="1" s="1"/>
  <c r="F59" i="1"/>
  <c r="P59" i="1" s="1"/>
  <c r="F60" i="1"/>
  <c r="P60" i="1" s="1"/>
  <c r="F62" i="1"/>
  <c r="P62" i="1" s="1"/>
  <c r="F63" i="1"/>
  <c r="P63" i="1" s="1"/>
  <c r="F64" i="1"/>
  <c r="P64" i="1" s="1"/>
  <c r="F65" i="1"/>
  <c r="P65" i="1" s="1"/>
  <c r="F66" i="1"/>
  <c r="P66" i="1" s="1"/>
  <c r="F67" i="1"/>
  <c r="P67" i="1" s="1"/>
  <c r="F68" i="1"/>
  <c r="P68" i="1" s="1"/>
  <c r="F69" i="1"/>
  <c r="P69" i="1" s="1"/>
  <c r="F70" i="1"/>
  <c r="P70" i="1" s="1"/>
  <c r="F72" i="1"/>
  <c r="P72" i="1" s="1"/>
  <c r="F73" i="1"/>
  <c r="P73" i="1" s="1"/>
  <c r="F74" i="1"/>
  <c r="P74" i="1" s="1"/>
  <c r="F75" i="1"/>
  <c r="P75" i="1" s="1"/>
  <c r="F76" i="1"/>
  <c r="P76" i="1" s="1"/>
  <c r="F77" i="1"/>
  <c r="P77" i="1" s="1"/>
  <c r="F78" i="1"/>
  <c r="P78" i="1" s="1"/>
  <c r="F79" i="1"/>
  <c r="P79" i="1" s="1"/>
  <c r="F80" i="1"/>
  <c r="P80" i="1" s="1"/>
  <c r="F82" i="1"/>
  <c r="P82" i="1" s="1"/>
  <c r="F83" i="1"/>
  <c r="P83" i="1" s="1"/>
  <c r="F84" i="1"/>
  <c r="P84" i="1" s="1"/>
  <c r="F85" i="1"/>
  <c r="P85" i="1" s="1"/>
  <c r="F86" i="1"/>
  <c r="P86" i="1" s="1"/>
  <c r="F87" i="1"/>
  <c r="P87" i="1" s="1"/>
  <c r="F88" i="1"/>
  <c r="P88" i="1" s="1"/>
  <c r="F89" i="1"/>
  <c r="P89" i="1" s="1"/>
  <c r="F90" i="1"/>
  <c r="P90" i="1" s="1"/>
  <c r="F92" i="1"/>
  <c r="P92" i="1" s="1"/>
  <c r="F93" i="1"/>
  <c r="P93" i="1" s="1"/>
  <c r="F94" i="1"/>
  <c r="P94" i="1" s="1"/>
  <c r="F95" i="1"/>
  <c r="P95" i="1" s="1"/>
  <c r="F96" i="1"/>
  <c r="P96" i="1" s="1"/>
  <c r="F97" i="1"/>
  <c r="P97" i="1" s="1"/>
  <c r="F98" i="1"/>
  <c r="P98" i="1" s="1"/>
  <c r="F99" i="1"/>
  <c r="P99" i="1" s="1"/>
  <c r="F2" i="1"/>
  <c r="P2" i="1" s="1"/>
</calcChain>
</file>

<file path=xl/sharedStrings.xml><?xml version="1.0" encoding="utf-8"?>
<sst xmlns="http://schemas.openxmlformats.org/spreadsheetml/2006/main" count="79" uniqueCount="77">
  <si>
    <t>ID</t>
  </si>
  <si>
    <t>AGE</t>
  </si>
  <si>
    <t>EDUCATION</t>
  </si>
  <si>
    <t>HEIGHT</t>
  </si>
  <si>
    <t>WEIGHT</t>
  </si>
  <si>
    <t>PRE-BMI</t>
  </si>
  <si>
    <t>BMIGROUP</t>
  </si>
  <si>
    <t>BPSYSTOLIC</t>
  </si>
  <si>
    <t>BPDIASTOLIC</t>
  </si>
  <si>
    <t>TEMPERATURE</t>
  </si>
  <si>
    <t>PULSE</t>
  </si>
  <si>
    <t>RESPIRATIONS</t>
  </si>
  <si>
    <t>PRE-EXERCISELEVEL</t>
  </si>
  <si>
    <t>SMOKINGHX</t>
  </si>
  <si>
    <t>DIABETES</t>
  </si>
  <si>
    <t>POST-BMI</t>
  </si>
  <si>
    <t>POST-EXERCISELEVEL</t>
  </si>
  <si>
    <t>JOBSTRESS</t>
  </si>
  <si>
    <t>JOBSATISFACTION</t>
  </si>
  <si>
    <t>Coding</t>
  </si>
  <si>
    <t>Random number assigned to participants</t>
  </si>
  <si>
    <t>Age</t>
  </si>
  <si>
    <t>In years</t>
  </si>
  <si>
    <t>Education</t>
  </si>
  <si>
    <t>Highest Degree</t>
  </si>
  <si>
    <t>AD/BSN RN</t>
  </si>
  <si>
    <t>MSN/MN RN</t>
  </si>
  <si>
    <t>DNP/PhD RN</t>
  </si>
  <si>
    <t>Height</t>
  </si>
  <si>
    <t>in inches</t>
  </si>
  <si>
    <t>Weight</t>
  </si>
  <si>
    <t>in pounds</t>
  </si>
  <si>
    <t>Pre-BMI</t>
  </si>
  <si>
    <t>Body Mass Index - before intervention</t>
  </si>
  <si>
    <t>Categories of BMI based on the BMI</t>
  </si>
  <si>
    <t>underweight, BMI &lt;18.5</t>
  </si>
  <si>
    <t>normal weight, BMI 18.5-24.9</t>
  </si>
  <si>
    <t>overweight bmi 25.0 -29.9</t>
  </si>
  <si>
    <t>obese I bmi 30-34.9</t>
  </si>
  <si>
    <t>obese II bmi 35 - 39.9</t>
  </si>
  <si>
    <t>obese III extreme BMI 40.0+</t>
  </si>
  <si>
    <t>BP Systolic</t>
  </si>
  <si>
    <t>systolic blood pressure in mmHg, note that for SPSS and Excel we have to separate systolic and diastolic as two variables</t>
  </si>
  <si>
    <t>BP Diastolic</t>
  </si>
  <si>
    <t>diastolic blood pressure in mmHg</t>
  </si>
  <si>
    <t>Temperature</t>
  </si>
  <si>
    <t>Oral temp in Fahrenheit</t>
  </si>
  <si>
    <t>Pulse</t>
  </si>
  <si>
    <t>Heart Rate per minute, at rest</t>
  </si>
  <si>
    <t>Respirations</t>
  </si>
  <si>
    <t>Breaths per minute, at rest</t>
  </si>
  <si>
    <t>Pre-Exercise Level</t>
  </si>
  <si>
    <t>this is time spent in self reported aerobic activities per week…self reported before intervention</t>
  </si>
  <si>
    <t>Excercises &lt;1 hour per week</t>
  </si>
  <si>
    <t>Excercises 1-2.9 hours per week</t>
  </si>
  <si>
    <t xml:space="preserve">Excercises 3-4.9 hours per week </t>
  </si>
  <si>
    <t xml:space="preserve">Exercises 5-6.9 hours per week </t>
  </si>
  <si>
    <t>Exercises 7 hours or more per week</t>
  </si>
  <si>
    <t>Smoking History</t>
  </si>
  <si>
    <t>Current status, does not take into account if someone did smoke and has now quit smoking</t>
  </si>
  <si>
    <t xml:space="preserve">No </t>
  </si>
  <si>
    <t>Yes</t>
  </si>
  <si>
    <t>Diabetes</t>
  </si>
  <si>
    <t>Not Diabetic</t>
  </si>
  <si>
    <t>Has Diagnosis of Diabetes,This could be Type 1 or Type 2 - these were not differentiated</t>
  </si>
  <si>
    <t>Post-BMI</t>
  </si>
  <si>
    <t>See pre-BMI above, this is post intervention measurement</t>
  </si>
  <si>
    <t>Post-Exercise Level</t>
  </si>
  <si>
    <t>See pre-Exercise Level above, this is post intervention self reported level of exercise</t>
  </si>
  <si>
    <t>Job Stress</t>
  </si>
  <si>
    <t>On survey nurses were asked if they feel high levels of job stress</t>
  </si>
  <si>
    <t>Do not report high levels of job stress</t>
  </si>
  <si>
    <t>Do report feelings of high levels of job stress</t>
  </si>
  <si>
    <t>Job Satisfaction</t>
  </si>
  <si>
    <t>On survey nurses were asked if they were satisfied with their jobs</t>
  </si>
  <si>
    <t>reported very dissatisfied, dissatisfied, or neutral</t>
  </si>
  <si>
    <t>reported satisfed to very satisfied with their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</si>
</sst>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rgb="FF2D3B45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 vertical="center" indent="3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6.28515625" customWidth="1"/>
    <col min="2" max="2" width="7.28515625" customWidth="1"/>
    <col min="3" max="3" width="14" customWidth="1"/>
    <col min="4" max="4" width="10.85546875" customWidth="1"/>
    <col min="5" max="5" width="10.42578125" customWidth="1"/>
    <col min="6" max="6" width="7.85546875" customWidth="1"/>
    <col min="7" max="8" width="12.7109375" customWidth="1"/>
    <col min="9" max="9" width="14.140625" customWidth="1"/>
    <col min="10" max="10" width="14.42578125" style="2" customWidth="1"/>
    <col min="11" max="11" width="9.42578125" customWidth="1"/>
    <col min="12" max="12" width="15" customWidth="1"/>
    <col min="13" max="13" width="17.42578125" customWidth="1"/>
    <col min="14" max="14" width="13.85546875" customWidth="1"/>
    <col min="15" max="15" width="12.42578125" customWidth="1"/>
    <col min="16" max="16" width="10.42578125" customWidth="1"/>
    <col min="17" max="17" width="17.85546875" customWidth="1"/>
    <col min="18" max="18" width="11.7109375" customWidth="1"/>
    <col min="19" max="19" width="15.710937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1</v>
      </c>
      <c r="B2">
        <v>20</v>
      </c>
      <c r="C2">
        <v>1</v>
      </c>
      <c r="D2">
        <v>66</v>
      </c>
      <c r="E2">
        <v>120</v>
      </c>
      <c r="F2" s="2">
        <f t="shared" ref="F2:F33" si="0">(E2*705)/D2/D2</f>
        <v>19.421487603305785</v>
      </c>
      <c r="G2" s="2">
        <v>1</v>
      </c>
      <c r="H2">
        <v>155</v>
      </c>
      <c r="I2">
        <f t="shared" ref="I2:I20" si="1">H2-33</f>
        <v>122</v>
      </c>
      <c r="J2">
        <v>98.6</v>
      </c>
      <c r="K2">
        <v>65</v>
      </c>
      <c r="L2">
        <v>16</v>
      </c>
      <c r="M2" s="2">
        <v>2</v>
      </c>
      <c r="N2">
        <v>0</v>
      </c>
      <c r="O2">
        <v>0</v>
      </c>
      <c r="P2" s="2">
        <f>F2 *0.95</f>
        <v>18.450413223140494</v>
      </c>
      <c r="Q2" s="2">
        <v>3</v>
      </c>
      <c r="R2" s="8">
        <v>0</v>
      </c>
      <c r="S2" s="8">
        <v>1</v>
      </c>
    </row>
    <row r="3" spans="1:19">
      <c r="A3">
        <v>2</v>
      </c>
      <c r="B3">
        <v>20</v>
      </c>
      <c r="C3">
        <v>1</v>
      </c>
      <c r="D3">
        <v>68</v>
      </c>
      <c r="E3">
        <v>160</v>
      </c>
      <c r="F3" s="2">
        <f t="shared" si="0"/>
        <v>24.394463667820069</v>
      </c>
      <c r="G3" s="2">
        <v>1</v>
      </c>
      <c r="H3">
        <v>176</v>
      </c>
      <c r="I3">
        <f t="shared" si="1"/>
        <v>143</v>
      </c>
      <c r="J3">
        <v>98.9</v>
      </c>
      <c r="K3">
        <v>70</v>
      </c>
      <c r="L3">
        <v>15</v>
      </c>
      <c r="M3" s="2">
        <v>3</v>
      </c>
      <c r="N3">
        <v>1</v>
      </c>
      <c r="O3">
        <v>1</v>
      </c>
      <c r="P3" s="2">
        <f t="shared" ref="P3:P66" si="2">F3 *0.95</f>
        <v>23.174740484429066</v>
      </c>
      <c r="Q3" s="2">
        <f t="shared" ref="Q3:Q65" si="3">M3</f>
        <v>3</v>
      </c>
      <c r="R3" s="8">
        <v>1</v>
      </c>
      <c r="S3" s="8">
        <v>0</v>
      </c>
    </row>
    <row r="4" spans="1:19">
      <c r="A4">
        <v>3</v>
      </c>
      <c r="B4">
        <v>25</v>
      </c>
      <c r="C4">
        <v>1</v>
      </c>
      <c r="D4">
        <v>64</v>
      </c>
      <c r="E4">
        <v>145</v>
      </c>
      <c r="F4" s="2">
        <f t="shared" si="0"/>
        <v>24.957275390625</v>
      </c>
      <c r="G4" s="2">
        <v>2</v>
      </c>
      <c r="H4">
        <v>151</v>
      </c>
      <c r="I4">
        <f t="shared" si="1"/>
        <v>118</v>
      </c>
      <c r="J4">
        <v>97.2</v>
      </c>
      <c r="K4">
        <v>85</v>
      </c>
      <c r="L4">
        <v>19</v>
      </c>
      <c r="M4" s="2">
        <v>2</v>
      </c>
      <c r="N4">
        <v>0</v>
      </c>
      <c r="O4">
        <v>1</v>
      </c>
      <c r="P4" s="2">
        <f t="shared" si="2"/>
        <v>23.70941162109375</v>
      </c>
      <c r="Q4" s="2">
        <f t="shared" si="3"/>
        <v>2</v>
      </c>
      <c r="R4" s="8">
        <v>1</v>
      </c>
      <c r="S4" s="8">
        <v>0</v>
      </c>
    </row>
    <row r="5" spans="1:19">
      <c r="A5">
        <v>4</v>
      </c>
      <c r="B5">
        <v>33</v>
      </c>
      <c r="C5">
        <v>1</v>
      </c>
      <c r="D5">
        <v>72</v>
      </c>
      <c r="E5">
        <v>220</v>
      </c>
      <c r="F5" s="2">
        <f t="shared" si="0"/>
        <v>29.918981481481481</v>
      </c>
      <c r="G5" s="2">
        <v>2</v>
      </c>
      <c r="H5">
        <v>192</v>
      </c>
      <c r="I5">
        <f t="shared" si="1"/>
        <v>159</v>
      </c>
      <c r="J5">
        <v>97.6</v>
      </c>
      <c r="K5">
        <v>110</v>
      </c>
      <c r="L5">
        <v>22</v>
      </c>
      <c r="M5" s="2">
        <v>2</v>
      </c>
      <c r="N5">
        <v>0</v>
      </c>
      <c r="O5">
        <v>0</v>
      </c>
      <c r="P5" s="2">
        <f t="shared" si="2"/>
        <v>28.423032407407405</v>
      </c>
      <c r="Q5" s="2">
        <f t="shared" si="3"/>
        <v>2</v>
      </c>
      <c r="R5" s="8">
        <v>0</v>
      </c>
      <c r="S5" s="8">
        <v>1</v>
      </c>
    </row>
    <row r="6" spans="1:19">
      <c r="A6">
        <v>5</v>
      </c>
      <c r="B6">
        <v>48</v>
      </c>
      <c r="C6">
        <v>1</v>
      </c>
      <c r="D6">
        <v>67</v>
      </c>
      <c r="E6">
        <v>250</v>
      </c>
      <c r="F6" s="2">
        <f t="shared" si="0"/>
        <v>39.262642013811536</v>
      </c>
      <c r="G6" s="2">
        <v>4</v>
      </c>
      <c r="H6">
        <v>92</v>
      </c>
      <c r="I6">
        <f t="shared" si="1"/>
        <v>59</v>
      </c>
      <c r="J6">
        <v>99.6</v>
      </c>
      <c r="K6">
        <v>105</v>
      </c>
      <c r="L6">
        <v>23</v>
      </c>
      <c r="M6" s="2">
        <v>0</v>
      </c>
      <c r="N6">
        <v>1</v>
      </c>
      <c r="O6">
        <v>1</v>
      </c>
      <c r="P6" s="2">
        <f t="shared" si="2"/>
        <v>37.299509913120957</v>
      </c>
      <c r="Q6" s="2">
        <v>1</v>
      </c>
      <c r="R6" s="8">
        <v>1</v>
      </c>
      <c r="S6" s="8">
        <v>0</v>
      </c>
    </row>
    <row r="7" spans="1:19">
      <c r="A7">
        <v>6</v>
      </c>
      <c r="B7">
        <v>27</v>
      </c>
      <c r="C7">
        <v>1</v>
      </c>
      <c r="D7">
        <v>74</v>
      </c>
      <c r="E7">
        <v>230</v>
      </c>
      <c r="F7" s="2">
        <f t="shared" si="0"/>
        <v>29.611029948867788</v>
      </c>
      <c r="G7" s="2">
        <v>2</v>
      </c>
      <c r="H7">
        <v>163</v>
      </c>
      <c r="I7">
        <f t="shared" si="1"/>
        <v>130</v>
      </c>
      <c r="J7">
        <v>98.1</v>
      </c>
      <c r="K7">
        <v>107</v>
      </c>
      <c r="L7">
        <v>24</v>
      </c>
      <c r="M7" s="2">
        <v>2</v>
      </c>
      <c r="N7">
        <v>1</v>
      </c>
      <c r="O7">
        <v>1</v>
      </c>
      <c r="P7" s="2">
        <f t="shared" si="2"/>
        <v>28.130478451424398</v>
      </c>
      <c r="Q7" s="2">
        <f t="shared" si="3"/>
        <v>2</v>
      </c>
      <c r="R7" s="8">
        <v>1</v>
      </c>
      <c r="S7" s="8">
        <v>0</v>
      </c>
    </row>
    <row r="8" spans="1:19">
      <c r="A8">
        <v>7</v>
      </c>
      <c r="B8">
        <v>31</v>
      </c>
      <c r="C8">
        <v>1</v>
      </c>
      <c r="D8">
        <v>75</v>
      </c>
      <c r="E8">
        <v>190</v>
      </c>
      <c r="F8" s="2">
        <f t="shared" si="0"/>
        <v>23.813333333333333</v>
      </c>
      <c r="G8" s="2">
        <v>1</v>
      </c>
      <c r="H8">
        <v>157</v>
      </c>
      <c r="I8">
        <f t="shared" si="1"/>
        <v>124</v>
      </c>
      <c r="J8">
        <v>97.9</v>
      </c>
      <c r="K8">
        <v>59</v>
      </c>
      <c r="L8">
        <v>14</v>
      </c>
      <c r="M8" s="2">
        <v>4</v>
      </c>
      <c r="N8">
        <v>1</v>
      </c>
      <c r="O8">
        <v>1</v>
      </c>
      <c r="P8" s="2">
        <f t="shared" si="2"/>
        <v>22.622666666666664</v>
      </c>
      <c r="Q8" s="2">
        <f t="shared" si="3"/>
        <v>4</v>
      </c>
      <c r="R8" s="8">
        <v>1</v>
      </c>
      <c r="S8" s="8">
        <v>0</v>
      </c>
    </row>
    <row r="9" spans="1:19">
      <c r="A9">
        <v>8</v>
      </c>
      <c r="B9">
        <v>58</v>
      </c>
      <c r="C9">
        <v>1</v>
      </c>
      <c r="D9">
        <v>61</v>
      </c>
      <c r="E9">
        <v>110</v>
      </c>
      <c r="F9" s="2">
        <f t="shared" si="0"/>
        <v>20.841171728030098</v>
      </c>
      <c r="G9" s="2">
        <v>1</v>
      </c>
      <c r="H9">
        <v>184</v>
      </c>
      <c r="I9">
        <f t="shared" si="1"/>
        <v>151</v>
      </c>
      <c r="J9">
        <v>97.8</v>
      </c>
      <c r="K9">
        <v>57</v>
      </c>
      <c r="L9">
        <v>13</v>
      </c>
      <c r="M9" s="2">
        <v>3</v>
      </c>
      <c r="N9">
        <v>0</v>
      </c>
      <c r="O9">
        <v>1</v>
      </c>
      <c r="P9" s="2">
        <f t="shared" si="2"/>
        <v>19.799113141628592</v>
      </c>
      <c r="Q9" s="2">
        <f t="shared" si="3"/>
        <v>3</v>
      </c>
      <c r="R9" s="8">
        <v>1</v>
      </c>
      <c r="S9" s="8">
        <v>0</v>
      </c>
    </row>
    <row r="10" spans="1:19">
      <c r="A10">
        <v>9</v>
      </c>
      <c r="B10">
        <v>64</v>
      </c>
      <c r="C10">
        <v>1</v>
      </c>
      <c r="D10">
        <v>60</v>
      </c>
      <c r="E10">
        <v>150</v>
      </c>
      <c r="F10" s="2">
        <f t="shared" si="0"/>
        <v>29.375</v>
      </c>
      <c r="G10" s="2">
        <v>2</v>
      </c>
      <c r="H10">
        <v>189</v>
      </c>
      <c r="I10">
        <f t="shared" si="1"/>
        <v>156</v>
      </c>
      <c r="J10">
        <v>98.6</v>
      </c>
      <c r="K10">
        <v>97</v>
      </c>
      <c r="L10">
        <v>18</v>
      </c>
      <c r="M10" s="2">
        <v>2</v>
      </c>
      <c r="N10">
        <v>0</v>
      </c>
      <c r="O10">
        <v>0</v>
      </c>
      <c r="P10" s="2">
        <f t="shared" si="2"/>
        <v>27.90625</v>
      </c>
      <c r="Q10" s="2">
        <f t="shared" si="3"/>
        <v>2</v>
      </c>
      <c r="R10" s="8">
        <v>1</v>
      </c>
      <c r="S10" s="8">
        <v>0</v>
      </c>
    </row>
    <row r="11" spans="1:19">
      <c r="A11">
        <v>10</v>
      </c>
      <c r="B11">
        <v>26</v>
      </c>
      <c r="C11">
        <v>1</v>
      </c>
      <c r="D11">
        <v>61</v>
      </c>
      <c r="E11">
        <v>125</v>
      </c>
      <c r="F11" s="2">
        <f t="shared" si="0"/>
        <v>23.683149690943296</v>
      </c>
      <c r="G11" s="2">
        <v>1</v>
      </c>
      <c r="H11">
        <v>189</v>
      </c>
      <c r="I11">
        <f t="shared" si="1"/>
        <v>156</v>
      </c>
      <c r="J11">
        <v>98.3</v>
      </c>
      <c r="K11">
        <v>64</v>
      </c>
      <c r="L11">
        <v>20</v>
      </c>
      <c r="M11" s="2">
        <v>2</v>
      </c>
      <c r="N11">
        <v>1</v>
      </c>
      <c r="O11">
        <v>1</v>
      </c>
      <c r="P11" s="2">
        <f t="shared" si="2"/>
        <v>22.498992206396132</v>
      </c>
      <c r="Q11" s="2">
        <v>3</v>
      </c>
      <c r="R11" s="8">
        <v>1</v>
      </c>
      <c r="S11" s="8">
        <v>1</v>
      </c>
    </row>
    <row r="12" spans="1:19">
      <c r="A12">
        <v>11</v>
      </c>
      <c r="B12">
        <v>38</v>
      </c>
      <c r="C12">
        <v>1</v>
      </c>
      <c r="D12">
        <v>68</v>
      </c>
      <c r="E12">
        <v>148</v>
      </c>
      <c r="F12" s="2">
        <f t="shared" si="0"/>
        <v>22.564878892733564</v>
      </c>
      <c r="G12" s="2">
        <v>1</v>
      </c>
      <c r="H12">
        <v>104</v>
      </c>
      <c r="I12">
        <f t="shared" si="1"/>
        <v>71</v>
      </c>
      <c r="J12">
        <v>99.2</v>
      </c>
      <c r="K12">
        <v>81</v>
      </c>
      <c r="L12">
        <v>17</v>
      </c>
      <c r="M12" s="2">
        <v>3</v>
      </c>
      <c r="N12">
        <v>0</v>
      </c>
      <c r="O12">
        <v>0</v>
      </c>
      <c r="P12" s="2">
        <f t="shared" si="2"/>
        <v>21.436634948096884</v>
      </c>
      <c r="Q12" s="2">
        <f t="shared" si="3"/>
        <v>3</v>
      </c>
      <c r="R12" s="8">
        <v>1</v>
      </c>
      <c r="S12" s="8">
        <v>0</v>
      </c>
    </row>
    <row r="13" spans="1:19">
      <c r="A13">
        <v>12</v>
      </c>
      <c r="B13">
        <v>46</v>
      </c>
      <c r="C13">
        <v>1</v>
      </c>
      <c r="D13">
        <v>63</v>
      </c>
      <c r="E13">
        <v>139</v>
      </c>
      <c r="F13" s="2">
        <f t="shared" si="0"/>
        <v>24.690098261526831</v>
      </c>
      <c r="G13" s="2">
        <v>1</v>
      </c>
      <c r="H13">
        <v>166</v>
      </c>
      <c r="I13">
        <f t="shared" si="1"/>
        <v>133</v>
      </c>
      <c r="J13">
        <v>99.3</v>
      </c>
      <c r="K13">
        <v>90</v>
      </c>
      <c r="L13">
        <v>16</v>
      </c>
      <c r="M13" s="2">
        <v>3</v>
      </c>
      <c r="N13">
        <v>1</v>
      </c>
      <c r="O13">
        <v>1</v>
      </c>
      <c r="P13" s="2">
        <f t="shared" si="2"/>
        <v>23.455593348450488</v>
      </c>
      <c r="Q13" s="2">
        <f t="shared" si="3"/>
        <v>3</v>
      </c>
      <c r="R13" s="8">
        <v>1</v>
      </c>
      <c r="S13" s="8">
        <v>0</v>
      </c>
    </row>
    <row r="14" spans="1:19">
      <c r="A14">
        <v>13</v>
      </c>
      <c r="B14">
        <v>51</v>
      </c>
      <c r="C14">
        <v>1</v>
      </c>
      <c r="D14">
        <v>66</v>
      </c>
      <c r="E14">
        <v>142</v>
      </c>
      <c r="F14" s="2">
        <f t="shared" si="0"/>
        <v>22.982093663911844</v>
      </c>
      <c r="G14" s="2">
        <v>1</v>
      </c>
      <c r="H14">
        <v>167</v>
      </c>
      <c r="I14">
        <f t="shared" si="1"/>
        <v>134</v>
      </c>
      <c r="J14">
        <v>98.6</v>
      </c>
      <c r="K14">
        <v>73</v>
      </c>
      <c r="L14">
        <v>15</v>
      </c>
      <c r="M14" s="2">
        <v>3</v>
      </c>
      <c r="N14">
        <v>1</v>
      </c>
      <c r="O14">
        <v>1</v>
      </c>
      <c r="P14" s="2">
        <f t="shared" si="2"/>
        <v>21.832988980716252</v>
      </c>
      <c r="Q14" s="2">
        <f t="shared" si="3"/>
        <v>3</v>
      </c>
      <c r="R14" s="8">
        <v>1</v>
      </c>
      <c r="S14" s="8">
        <v>0</v>
      </c>
    </row>
    <row r="15" spans="1:19">
      <c r="A15">
        <v>14</v>
      </c>
      <c r="B15">
        <v>42</v>
      </c>
      <c r="C15">
        <v>1</v>
      </c>
      <c r="D15">
        <v>65</v>
      </c>
      <c r="E15">
        <v>175</v>
      </c>
      <c r="F15" s="2">
        <f t="shared" si="0"/>
        <v>29.201183431952664</v>
      </c>
      <c r="G15" s="2">
        <v>2</v>
      </c>
      <c r="H15">
        <v>112</v>
      </c>
      <c r="I15">
        <f t="shared" si="1"/>
        <v>79</v>
      </c>
      <c r="J15">
        <v>97.1</v>
      </c>
      <c r="K15">
        <v>101</v>
      </c>
      <c r="L15">
        <v>23</v>
      </c>
      <c r="M15" s="2">
        <v>2</v>
      </c>
      <c r="N15">
        <v>0</v>
      </c>
      <c r="O15">
        <v>1</v>
      </c>
      <c r="P15" s="2">
        <f t="shared" si="2"/>
        <v>27.741124260355029</v>
      </c>
      <c r="Q15" s="2">
        <f t="shared" si="3"/>
        <v>2</v>
      </c>
      <c r="R15" s="8">
        <v>0</v>
      </c>
      <c r="S15" s="8">
        <v>1</v>
      </c>
    </row>
    <row r="16" spans="1:19">
      <c r="A16">
        <v>15</v>
      </c>
      <c r="B16">
        <v>30</v>
      </c>
      <c r="C16">
        <v>1</v>
      </c>
      <c r="D16">
        <v>69</v>
      </c>
      <c r="E16">
        <v>189</v>
      </c>
      <c r="F16" s="2">
        <f t="shared" si="0"/>
        <v>27.986767485822309</v>
      </c>
      <c r="G16" s="2">
        <v>2</v>
      </c>
      <c r="H16">
        <v>149</v>
      </c>
      <c r="I16">
        <f t="shared" si="1"/>
        <v>116</v>
      </c>
      <c r="J16">
        <v>97.4</v>
      </c>
      <c r="K16">
        <v>92</v>
      </c>
      <c r="L16">
        <v>21</v>
      </c>
      <c r="M16" s="2">
        <v>3</v>
      </c>
      <c r="N16">
        <v>0</v>
      </c>
      <c r="O16">
        <v>1</v>
      </c>
      <c r="P16" s="2">
        <f t="shared" si="2"/>
        <v>26.587429111531193</v>
      </c>
      <c r="Q16" s="2">
        <v>4</v>
      </c>
      <c r="R16" s="8">
        <v>1</v>
      </c>
      <c r="S16" s="8">
        <v>0</v>
      </c>
    </row>
    <row r="17" spans="1:19">
      <c r="A17">
        <v>16</v>
      </c>
      <c r="B17">
        <v>22</v>
      </c>
      <c r="C17">
        <v>1</v>
      </c>
      <c r="D17">
        <v>70</v>
      </c>
      <c r="E17">
        <v>215</v>
      </c>
      <c r="F17" s="2">
        <f t="shared" si="0"/>
        <v>30.933673469387752</v>
      </c>
      <c r="G17" s="2">
        <v>3</v>
      </c>
      <c r="H17">
        <v>174</v>
      </c>
      <c r="I17">
        <f t="shared" si="1"/>
        <v>141</v>
      </c>
      <c r="J17">
        <v>98.1</v>
      </c>
      <c r="K17">
        <v>98</v>
      </c>
      <c r="L17">
        <v>22</v>
      </c>
      <c r="M17" s="2">
        <v>1</v>
      </c>
      <c r="N17">
        <v>0</v>
      </c>
      <c r="O17">
        <v>1</v>
      </c>
      <c r="P17" s="2">
        <f t="shared" si="2"/>
        <v>29.386989795918364</v>
      </c>
      <c r="Q17" s="2">
        <f t="shared" si="3"/>
        <v>1</v>
      </c>
      <c r="R17" s="8">
        <v>1</v>
      </c>
      <c r="S17" s="8">
        <v>0</v>
      </c>
    </row>
    <row r="18" spans="1:19">
      <c r="A18">
        <v>17</v>
      </c>
      <c r="B18">
        <v>27</v>
      </c>
      <c r="C18">
        <v>1</v>
      </c>
      <c r="D18">
        <v>64</v>
      </c>
      <c r="E18">
        <v>115</v>
      </c>
      <c r="F18" s="2">
        <f t="shared" si="0"/>
        <v>19.793701171875</v>
      </c>
      <c r="G18" s="2">
        <v>1</v>
      </c>
      <c r="H18">
        <v>99</v>
      </c>
      <c r="I18">
        <f t="shared" si="1"/>
        <v>66</v>
      </c>
      <c r="J18">
        <v>98.9</v>
      </c>
      <c r="K18">
        <v>62</v>
      </c>
      <c r="L18">
        <v>14</v>
      </c>
      <c r="M18" s="2">
        <v>3</v>
      </c>
      <c r="N18">
        <v>0</v>
      </c>
      <c r="O18">
        <v>0</v>
      </c>
      <c r="P18" s="2">
        <f t="shared" si="2"/>
        <v>18.80401611328125</v>
      </c>
      <c r="Q18" s="2">
        <f t="shared" si="3"/>
        <v>3</v>
      </c>
      <c r="R18" s="8">
        <v>1</v>
      </c>
      <c r="S18" s="8">
        <v>0</v>
      </c>
    </row>
    <row r="19" spans="1:19">
      <c r="A19">
        <v>18</v>
      </c>
      <c r="B19">
        <v>23</v>
      </c>
      <c r="C19">
        <v>1</v>
      </c>
      <c r="D19">
        <v>65</v>
      </c>
      <c r="E19">
        <v>146</v>
      </c>
      <c r="F19" s="2">
        <f t="shared" si="0"/>
        <v>24.362130177514793</v>
      </c>
      <c r="G19" s="2">
        <v>1</v>
      </c>
      <c r="H19">
        <v>109</v>
      </c>
      <c r="I19">
        <f t="shared" si="1"/>
        <v>76</v>
      </c>
      <c r="J19">
        <v>100.3</v>
      </c>
      <c r="K19">
        <v>73</v>
      </c>
      <c r="L19">
        <v>16</v>
      </c>
      <c r="M19" s="2">
        <v>3</v>
      </c>
      <c r="N19">
        <v>1</v>
      </c>
      <c r="O19">
        <v>0</v>
      </c>
      <c r="P19" s="2">
        <f t="shared" si="2"/>
        <v>23.144023668639051</v>
      </c>
      <c r="Q19" s="2">
        <f t="shared" si="3"/>
        <v>3</v>
      </c>
      <c r="R19" s="8">
        <v>1</v>
      </c>
      <c r="S19" s="8">
        <v>0</v>
      </c>
    </row>
    <row r="20" spans="1:19">
      <c r="A20">
        <v>19</v>
      </c>
      <c r="B20">
        <v>35</v>
      </c>
      <c r="C20">
        <v>1</v>
      </c>
      <c r="D20">
        <v>66</v>
      </c>
      <c r="E20">
        <v>157</v>
      </c>
      <c r="F20" s="2">
        <f t="shared" si="0"/>
        <v>25.409779614325068</v>
      </c>
      <c r="G20" s="2">
        <v>2</v>
      </c>
      <c r="H20">
        <v>174</v>
      </c>
      <c r="I20">
        <f t="shared" si="1"/>
        <v>141</v>
      </c>
      <c r="J20">
        <v>97.9</v>
      </c>
      <c r="K20">
        <v>86</v>
      </c>
      <c r="L20">
        <v>20</v>
      </c>
      <c r="M20" s="2">
        <v>2</v>
      </c>
      <c r="N20">
        <v>0</v>
      </c>
      <c r="O20">
        <v>1</v>
      </c>
      <c r="P20" s="2">
        <f t="shared" si="2"/>
        <v>24.139290633608812</v>
      </c>
      <c r="Q20" s="2">
        <f t="shared" si="3"/>
        <v>2</v>
      </c>
      <c r="R20" s="8">
        <v>1</v>
      </c>
      <c r="S20" s="8">
        <v>0</v>
      </c>
    </row>
    <row r="21" spans="1:19">
      <c r="A21">
        <v>20</v>
      </c>
      <c r="B21">
        <v>53</v>
      </c>
      <c r="C21">
        <v>1</v>
      </c>
      <c r="D21">
        <v>59</v>
      </c>
      <c r="E21">
        <v>120</v>
      </c>
      <c r="F21" s="2">
        <f t="shared" si="0"/>
        <v>24.303361103131284</v>
      </c>
      <c r="G21" s="2">
        <v>1</v>
      </c>
      <c r="H21">
        <v>195</v>
      </c>
      <c r="I21">
        <f>H21-34</f>
        <v>161</v>
      </c>
      <c r="J21">
        <v>98.9</v>
      </c>
      <c r="K21">
        <v>78</v>
      </c>
      <c r="L21">
        <v>15</v>
      </c>
      <c r="M21" s="2">
        <v>2</v>
      </c>
      <c r="N21">
        <v>0</v>
      </c>
      <c r="O21">
        <v>1</v>
      </c>
      <c r="P21" s="2">
        <f t="shared" si="2"/>
        <v>23.08819304797472</v>
      </c>
      <c r="Q21" s="2">
        <v>3</v>
      </c>
      <c r="R21" s="8">
        <v>0</v>
      </c>
      <c r="S21" s="8">
        <v>0</v>
      </c>
    </row>
    <row r="22" spans="1:19">
      <c r="A22">
        <v>21</v>
      </c>
      <c r="B22">
        <v>65</v>
      </c>
      <c r="C22">
        <v>1</v>
      </c>
      <c r="D22">
        <v>77</v>
      </c>
      <c r="E22">
        <v>220</v>
      </c>
      <c r="F22" s="2">
        <f t="shared" si="0"/>
        <v>26.159554730983302</v>
      </c>
      <c r="G22" s="2">
        <v>2</v>
      </c>
      <c r="H22" s="5">
        <v>107</v>
      </c>
      <c r="I22">
        <f>H22-34</f>
        <v>73</v>
      </c>
      <c r="J22" s="2">
        <v>98.6</v>
      </c>
      <c r="K22">
        <v>82</v>
      </c>
      <c r="L22">
        <v>22</v>
      </c>
      <c r="M22" s="2">
        <v>2</v>
      </c>
      <c r="N22">
        <v>0</v>
      </c>
      <c r="O22">
        <v>0</v>
      </c>
      <c r="P22" s="2">
        <f t="shared" si="2"/>
        <v>24.851576994434136</v>
      </c>
      <c r="Q22" s="2">
        <f t="shared" si="3"/>
        <v>2</v>
      </c>
      <c r="R22" s="8">
        <v>1</v>
      </c>
      <c r="S22" s="8">
        <v>0</v>
      </c>
    </row>
    <row r="23" spans="1:19">
      <c r="A23">
        <v>22</v>
      </c>
      <c r="B23">
        <v>68</v>
      </c>
      <c r="C23">
        <v>1</v>
      </c>
      <c r="D23">
        <v>54</v>
      </c>
      <c r="E23">
        <v>95</v>
      </c>
      <c r="F23" s="2">
        <f t="shared" si="0"/>
        <v>22.968106995884774</v>
      </c>
      <c r="G23" s="2">
        <v>1</v>
      </c>
      <c r="H23" s="5">
        <v>93</v>
      </c>
      <c r="I23">
        <v>62</v>
      </c>
      <c r="J23" s="2">
        <v>99.4</v>
      </c>
      <c r="K23">
        <v>91</v>
      </c>
      <c r="L23">
        <v>18</v>
      </c>
      <c r="M23" s="2">
        <v>3</v>
      </c>
      <c r="N23">
        <v>0</v>
      </c>
      <c r="O23">
        <v>0</v>
      </c>
      <c r="P23" s="2">
        <f t="shared" si="2"/>
        <v>21.819701646090536</v>
      </c>
      <c r="Q23" s="2">
        <f t="shared" si="3"/>
        <v>3</v>
      </c>
      <c r="R23" s="8">
        <v>1</v>
      </c>
      <c r="S23" s="8">
        <v>0</v>
      </c>
    </row>
    <row r="24" spans="1:19">
      <c r="A24">
        <v>23</v>
      </c>
      <c r="B24">
        <v>69</v>
      </c>
      <c r="C24">
        <v>1</v>
      </c>
      <c r="D24">
        <v>64</v>
      </c>
      <c r="E24">
        <v>150</v>
      </c>
      <c r="F24" s="2">
        <f t="shared" si="0"/>
        <v>25.81787109375</v>
      </c>
      <c r="G24" s="2">
        <v>2</v>
      </c>
      <c r="H24" s="5">
        <v>119</v>
      </c>
      <c r="I24">
        <f t="shared" ref="I24:I32" si="4">H24-34</f>
        <v>85</v>
      </c>
      <c r="J24" s="2">
        <v>97.5</v>
      </c>
      <c r="K24">
        <v>71</v>
      </c>
      <c r="L24">
        <v>22</v>
      </c>
      <c r="M24" s="2">
        <v>2</v>
      </c>
      <c r="N24">
        <v>0</v>
      </c>
      <c r="O24">
        <v>0</v>
      </c>
      <c r="P24" s="2">
        <f t="shared" si="2"/>
        <v>24.5269775390625</v>
      </c>
      <c r="Q24" s="2">
        <f t="shared" si="3"/>
        <v>2</v>
      </c>
      <c r="R24" s="8">
        <v>1</v>
      </c>
      <c r="S24" s="8">
        <v>0</v>
      </c>
    </row>
    <row r="25" spans="1:19">
      <c r="A25">
        <v>24</v>
      </c>
      <c r="B25">
        <v>20</v>
      </c>
      <c r="C25">
        <v>1</v>
      </c>
      <c r="D25">
        <v>62</v>
      </c>
      <c r="E25">
        <v>175</v>
      </c>
      <c r="F25" s="2">
        <f t="shared" si="0"/>
        <v>32.095473465140479</v>
      </c>
      <c r="G25" s="2">
        <v>3</v>
      </c>
      <c r="H25" s="5">
        <v>97</v>
      </c>
      <c r="I25">
        <f t="shared" si="4"/>
        <v>63</v>
      </c>
      <c r="J25" s="2">
        <v>98.5</v>
      </c>
      <c r="K25">
        <v>55</v>
      </c>
      <c r="L25">
        <v>15</v>
      </c>
      <c r="M25" s="2">
        <v>1</v>
      </c>
      <c r="N25">
        <v>1</v>
      </c>
      <c r="O25">
        <v>1</v>
      </c>
      <c r="P25" s="2">
        <f t="shared" si="2"/>
        <v>30.490699791883454</v>
      </c>
      <c r="Q25" s="2">
        <f t="shared" si="3"/>
        <v>1</v>
      </c>
      <c r="R25" s="8">
        <v>0</v>
      </c>
      <c r="S25" s="8">
        <v>1</v>
      </c>
    </row>
    <row r="26" spans="1:19">
      <c r="A26">
        <v>25</v>
      </c>
      <c r="B26">
        <v>27</v>
      </c>
      <c r="C26">
        <v>1</v>
      </c>
      <c r="D26">
        <v>52</v>
      </c>
      <c r="E26">
        <v>180</v>
      </c>
      <c r="F26" s="2">
        <f t="shared" si="0"/>
        <v>46.930473372781066</v>
      </c>
      <c r="G26" s="2">
        <v>5</v>
      </c>
      <c r="H26" s="5">
        <v>176</v>
      </c>
      <c r="I26">
        <f t="shared" si="4"/>
        <v>142</v>
      </c>
      <c r="J26" s="2">
        <v>99</v>
      </c>
      <c r="K26">
        <v>76</v>
      </c>
      <c r="L26">
        <v>12</v>
      </c>
      <c r="M26" s="2">
        <v>1</v>
      </c>
      <c r="N26">
        <v>1</v>
      </c>
      <c r="O26">
        <v>1</v>
      </c>
      <c r="P26" s="2">
        <f t="shared" si="2"/>
        <v>44.583949704142007</v>
      </c>
      <c r="Q26" s="2">
        <v>2</v>
      </c>
      <c r="R26" s="8">
        <v>1</v>
      </c>
      <c r="S26" s="8">
        <v>0</v>
      </c>
    </row>
    <row r="27" spans="1:19">
      <c r="A27">
        <v>26</v>
      </c>
      <c r="B27">
        <v>55</v>
      </c>
      <c r="C27">
        <v>1</v>
      </c>
      <c r="D27">
        <v>66</v>
      </c>
      <c r="E27">
        <v>130</v>
      </c>
      <c r="F27" s="2">
        <f t="shared" si="0"/>
        <v>21.039944903581269</v>
      </c>
      <c r="G27" s="2">
        <v>1</v>
      </c>
      <c r="H27" s="5">
        <v>176</v>
      </c>
      <c r="I27">
        <f t="shared" si="4"/>
        <v>142</v>
      </c>
      <c r="J27" s="2">
        <v>99.2</v>
      </c>
      <c r="K27">
        <v>97</v>
      </c>
      <c r="L27">
        <v>13</v>
      </c>
      <c r="M27" s="2">
        <v>3</v>
      </c>
      <c r="N27">
        <v>0</v>
      </c>
      <c r="O27">
        <v>1</v>
      </c>
      <c r="P27" s="2">
        <f t="shared" si="2"/>
        <v>19.987947658402206</v>
      </c>
      <c r="Q27" s="2">
        <f t="shared" si="3"/>
        <v>3</v>
      </c>
      <c r="R27" s="8">
        <v>1</v>
      </c>
      <c r="S27" s="8">
        <v>0</v>
      </c>
    </row>
    <row r="28" spans="1:19">
      <c r="A28">
        <v>27</v>
      </c>
      <c r="B28">
        <v>62</v>
      </c>
      <c r="C28">
        <v>1</v>
      </c>
      <c r="D28">
        <v>70</v>
      </c>
      <c r="E28">
        <v>195</v>
      </c>
      <c r="F28" s="2">
        <f t="shared" si="0"/>
        <v>28.05612244897959</v>
      </c>
      <c r="G28" s="2">
        <v>2</v>
      </c>
      <c r="H28" s="5">
        <v>118</v>
      </c>
      <c r="I28">
        <f t="shared" si="4"/>
        <v>84</v>
      </c>
      <c r="J28" s="2">
        <v>99.1</v>
      </c>
      <c r="K28">
        <v>69</v>
      </c>
      <c r="L28">
        <v>15</v>
      </c>
      <c r="M28" s="2">
        <v>2</v>
      </c>
      <c r="N28">
        <v>0</v>
      </c>
      <c r="O28">
        <v>0</v>
      </c>
      <c r="P28" s="2">
        <f t="shared" si="2"/>
        <v>26.653316326530607</v>
      </c>
      <c r="Q28" s="2">
        <f t="shared" si="3"/>
        <v>2</v>
      </c>
      <c r="R28" s="8">
        <v>1</v>
      </c>
      <c r="S28" s="8">
        <v>0</v>
      </c>
    </row>
    <row r="29" spans="1:19">
      <c r="A29">
        <v>28</v>
      </c>
      <c r="B29">
        <v>59</v>
      </c>
      <c r="C29">
        <v>1</v>
      </c>
      <c r="D29">
        <v>63</v>
      </c>
      <c r="E29">
        <v>124</v>
      </c>
      <c r="F29" s="2">
        <f t="shared" si="0"/>
        <v>22.025699168556311</v>
      </c>
      <c r="G29" s="2">
        <v>1</v>
      </c>
      <c r="H29" s="5">
        <v>113</v>
      </c>
      <c r="I29">
        <f t="shared" si="4"/>
        <v>79</v>
      </c>
      <c r="J29" s="2">
        <v>98.8</v>
      </c>
      <c r="K29">
        <v>79</v>
      </c>
      <c r="L29">
        <v>20</v>
      </c>
      <c r="M29" s="2">
        <v>3</v>
      </c>
      <c r="N29">
        <v>1</v>
      </c>
      <c r="O29">
        <v>0</v>
      </c>
      <c r="P29" s="2">
        <f t="shared" si="2"/>
        <v>20.924414210128496</v>
      </c>
      <c r="Q29" s="2">
        <f t="shared" si="3"/>
        <v>3</v>
      </c>
      <c r="R29" s="8">
        <v>1</v>
      </c>
      <c r="S29" s="8">
        <v>0</v>
      </c>
    </row>
    <row r="30" spans="1:19">
      <c r="A30">
        <v>29</v>
      </c>
      <c r="B30">
        <v>21</v>
      </c>
      <c r="C30">
        <v>1</v>
      </c>
      <c r="D30">
        <v>56</v>
      </c>
      <c r="E30">
        <v>109</v>
      </c>
      <c r="F30" s="2">
        <f t="shared" si="0"/>
        <v>24.504145408163264</v>
      </c>
      <c r="G30" s="2">
        <v>1</v>
      </c>
      <c r="H30" s="5">
        <v>118</v>
      </c>
      <c r="I30">
        <f t="shared" si="4"/>
        <v>84</v>
      </c>
      <c r="J30" s="2">
        <v>98.7</v>
      </c>
      <c r="K30">
        <v>99</v>
      </c>
      <c r="L30">
        <v>23</v>
      </c>
      <c r="M30" s="2">
        <v>3</v>
      </c>
      <c r="N30">
        <v>1</v>
      </c>
      <c r="O30">
        <v>1</v>
      </c>
      <c r="P30" s="2">
        <f t="shared" si="2"/>
        <v>23.278938137755102</v>
      </c>
      <c r="Q30" s="2">
        <f t="shared" si="3"/>
        <v>3</v>
      </c>
      <c r="R30" s="8">
        <v>1</v>
      </c>
      <c r="S30" s="8">
        <v>0</v>
      </c>
    </row>
    <row r="31" spans="1:19">
      <c r="A31">
        <v>30</v>
      </c>
      <c r="B31">
        <v>69</v>
      </c>
      <c r="C31">
        <v>1</v>
      </c>
      <c r="D31">
        <v>70</v>
      </c>
      <c r="E31">
        <v>230</v>
      </c>
      <c r="F31" s="2">
        <f t="shared" si="0"/>
        <v>33.091836734693878</v>
      </c>
      <c r="G31" s="2">
        <v>3</v>
      </c>
      <c r="H31" s="5">
        <v>175</v>
      </c>
      <c r="I31">
        <f t="shared" si="4"/>
        <v>141</v>
      </c>
      <c r="J31" s="2">
        <v>98.4</v>
      </c>
      <c r="K31">
        <v>63</v>
      </c>
      <c r="L31">
        <v>12</v>
      </c>
      <c r="M31" s="2">
        <v>0</v>
      </c>
      <c r="N31">
        <v>1</v>
      </c>
      <c r="O31">
        <v>1</v>
      </c>
      <c r="P31" s="2">
        <f t="shared" si="2"/>
        <v>31.437244897959182</v>
      </c>
      <c r="Q31" s="2">
        <v>1</v>
      </c>
      <c r="R31" s="8">
        <v>1</v>
      </c>
      <c r="S31" s="8">
        <v>1</v>
      </c>
    </row>
    <row r="32" spans="1:19">
      <c r="A32">
        <v>31</v>
      </c>
      <c r="B32">
        <v>45</v>
      </c>
      <c r="C32">
        <v>1</v>
      </c>
      <c r="D32">
        <v>54</v>
      </c>
      <c r="E32">
        <v>115</v>
      </c>
      <c r="F32" s="2">
        <f t="shared" si="0"/>
        <v>27.80349794238683</v>
      </c>
      <c r="G32" s="2">
        <v>2</v>
      </c>
      <c r="H32" s="5">
        <v>159</v>
      </c>
      <c r="I32">
        <f t="shared" si="4"/>
        <v>125</v>
      </c>
      <c r="J32" s="2">
        <v>97.4</v>
      </c>
      <c r="K32">
        <v>57</v>
      </c>
      <c r="L32">
        <v>20</v>
      </c>
      <c r="M32" s="2">
        <v>2</v>
      </c>
      <c r="N32">
        <v>0</v>
      </c>
      <c r="O32">
        <v>1</v>
      </c>
      <c r="P32" s="2">
        <f t="shared" si="2"/>
        <v>26.413323045267486</v>
      </c>
      <c r="Q32" s="2">
        <f t="shared" si="3"/>
        <v>2</v>
      </c>
      <c r="R32" s="8">
        <v>1</v>
      </c>
      <c r="S32" s="8">
        <v>0</v>
      </c>
    </row>
    <row r="33" spans="1:21">
      <c r="A33">
        <v>32</v>
      </c>
      <c r="B33">
        <v>38</v>
      </c>
      <c r="C33">
        <v>1</v>
      </c>
      <c r="D33">
        <v>79</v>
      </c>
      <c r="E33">
        <v>245</v>
      </c>
      <c r="F33" s="2">
        <f t="shared" si="0"/>
        <v>27.675853228649256</v>
      </c>
      <c r="G33" s="2">
        <v>2</v>
      </c>
      <c r="H33" s="5">
        <v>89</v>
      </c>
      <c r="I33">
        <v>61</v>
      </c>
      <c r="J33" s="2">
        <v>97.1</v>
      </c>
      <c r="K33">
        <v>50</v>
      </c>
      <c r="L33">
        <v>20</v>
      </c>
      <c r="M33" s="2">
        <v>2</v>
      </c>
      <c r="N33">
        <v>1</v>
      </c>
      <c r="O33">
        <v>0</v>
      </c>
      <c r="P33" s="2">
        <f t="shared" si="2"/>
        <v>26.292060567216794</v>
      </c>
      <c r="Q33" s="2">
        <f t="shared" si="3"/>
        <v>2</v>
      </c>
      <c r="R33" s="8">
        <v>1</v>
      </c>
      <c r="S33" s="8">
        <v>0</v>
      </c>
    </row>
    <row r="34" spans="1:21">
      <c r="A34">
        <v>33</v>
      </c>
      <c r="B34">
        <v>32</v>
      </c>
      <c r="C34">
        <v>1</v>
      </c>
      <c r="D34">
        <v>67</v>
      </c>
      <c r="E34">
        <v>250</v>
      </c>
      <c r="F34" s="2">
        <f t="shared" ref="F34:F65" si="5">(E34*705)/D34/D34</f>
        <v>39.262642013811536</v>
      </c>
      <c r="G34" s="2">
        <v>4</v>
      </c>
      <c r="H34" s="5">
        <v>138</v>
      </c>
      <c r="I34">
        <f t="shared" ref="I34:I43" si="6">H34-34</f>
        <v>104</v>
      </c>
      <c r="J34" s="2">
        <v>98.2</v>
      </c>
      <c r="K34">
        <v>96</v>
      </c>
      <c r="L34">
        <v>24</v>
      </c>
      <c r="M34" s="2">
        <v>0</v>
      </c>
      <c r="N34">
        <v>1</v>
      </c>
      <c r="O34">
        <v>0</v>
      </c>
      <c r="P34" s="2">
        <f t="shared" si="2"/>
        <v>37.299509913120957</v>
      </c>
      <c r="Q34" s="2">
        <f t="shared" si="3"/>
        <v>0</v>
      </c>
      <c r="R34" s="8">
        <v>1</v>
      </c>
      <c r="S34" s="8">
        <v>0</v>
      </c>
    </row>
    <row r="35" spans="1:21">
      <c r="A35">
        <v>34</v>
      </c>
      <c r="B35">
        <v>56</v>
      </c>
      <c r="C35">
        <v>1</v>
      </c>
      <c r="D35">
        <v>72</v>
      </c>
      <c r="E35">
        <v>350</v>
      </c>
      <c r="F35" s="2">
        <f t="shared" si="5"/>
        <v>47.598379629629633</v>
      </c>
      <c r="G35" s="2">
        <v>5</v>
      </c>
      <c r="H35" s="5">
        <v>155</v>
      </c>
      <c r="I35">
        <f t="shared" si="6"/>
        <v>121</v>
      </c>
      <c r="J35" s="2">
        <v>98.1</v>
      </c>
      <c r="K35">
        <v>50</v>
      </c>
      <c r="L35">
        <v>16</v>
      </c>
      <c r="M35" s="2">
        <v>0</v>
      </c>
      <c r="N35">
        <v>1</v>
      </c>
      <c r="O35">
        <v>1</v>
      </c>
      <c r="P35" s="2">
        <f t="shared" si="2"/>
        <v>45.218460648148152</v>
      </c>
      <c r="Q35" s="2">
        <f t="shared" si="3"/>
        <v>0</v>
      </c>
      <c r="R35" s="8">
        <v>0</v>
      </c>
      <c r="S35" s="8">
        <v>1</v>
      </c>
    </row>
    <row r="36" spans="1:21">
      <c r="A36">
        <v>35</v>
      </c>
      <c r="B36">
        <v>35</v>
      </c>
      <c r="C36">
        <v>1</v>
      </c>
      <c r="D36">
        <v>76</v>
      </c>
      <c r="E36">
        <v>276</v>
      </c>
      <c r="F36" s="2">
        <f t="shared" si="5"/>
        <v>33.6876731301939</v>
      </c>
      <c r="G36" s="2">
        <v>3</v>
      </c>
      <c r="H36" s="5">
        <v>186</v>
      </c>
      <c r="I36">
        <f t="shared" si="6"/>
        <v>152</v>
      </c>
      <c r="J36" s="2">
        <v>98</v>
      </c>
      <c r="K36">
        <v>83</v>
      </c>
      <c r="L36">
        <v>24</v>
      </c>
      <c r="M36" s="2">
        <v>2</v>
      </c>
      <c r="N36">
        <v>1</v>
      </c>
      <c r="O36">
        <v>1</v>
      </c>
      <c r="P36" s="2">
        <f t="shared" si="2"/>
        <v>32.003289473684205</v>
      </c>
      <c r="Q36" s="2">
        <v>3</v>
      </c>
      <c r="R36" s="8">
        <v>1</v>
      </c>
      <c r="S36" s="8">
        <v>0</v>
      </c>
    </row>
    <row r="37" spans="1:21">
      <c r="A37">
        <v>36</v>
      </c>
      <c r="B37">
        <v>58</v>
      </c>
      <c r="C37">
        <v>1</v>
      </c>
      <c r="D37">
        <v>66</v>
      </c>
      <c r="E37">
        <v>130</v>
      </c>
      <c r="F37" s="2">
        <f t="shared" si="5"/>
        <v>21.039944903581269</v>
      </c>
      <c r="G37" s="2">
        <v>1</v>
      </c>
      <c r="H37" s="5">
        <v>107</v>
      </c>
      <c r="I37">
        <f t="shared" si="6"/>
        <v>73</v>
      </c>
      <c r="J37" s="2">
        <v>99</v>
      </c>
      <c r="K37">
        <v>76</v>
      </c>
      <c r="L37">
        <v>12</v>
      </c>
      <c r="M37" s="2">
        <v>3</v>
      </c>
      <c r="N37">
        <v>0</v>
      </c>
      <c r="O37">
        <v>0</v>
      </c>
      <c r="P37" s="2">
        <f t="shared" si="2"/>
        <v>19.987947658402206</v>
      </c>
      <c r="Q37" s="2">
        <f t="shared" si="3"/>
        <v>3</v>
      </c>
      <c r="R37" s="8">
        <v>1</v>
      </c>
      <c r="S37" s="8">
        <v>0</v>
      </c>
    </row>
    <row r="38" spans="1:21">
      <c r="A38">
        <v>37</v>
      </c>
      <c r="B38">
        <v>60</v>
      </c>
      <c r="C38">
        <v>1</v>
      </c>
      <c r="D38">
        <v>76</v>
      </c>
      <c r="E38">
        <v>196</v>
      </c>
      <c r="F38" s="2">
        <f t="shared" si="5"/>
        <v>23.923130193905816</v>
      </c>
      <c r="G38" s="2">
        <v>1</v>
      </c>
      <c r="H38" s="5">
        <v>169</v>
      </c>
      <c r="I38">
        <f t="shared" si="6"/>
        <v>135</v>
      </c>
      <c r="J38" s="2">
        <v>99.4</v>
      </c>
      <c r="K38">
        <v>61</v>
      </c>
      <c r="L38">
        <v>23</v>
      </c>
      <c r="M38" s="2">
        <v>3</v>
      </c>
      <c r="N38">
        <v>0</v>
      </c>
      <c r="O38">
        <v>0</v>
      </c>
      <c r="P38" s="2">
        <f t="shared" si="2"/>
        <v>22.726973684210524</v>
      </c>
      <c r="Q38" s="2">
        <f t="shared" si="3"/>
        <v>3</v>
      </c>
      <c r="R38" s="8">
        <v>1</v>
      </c>
      <c r="S38" s="8">
        <v>0</v>
      </c>
    </row>
    <row r="39" spans="1:21">
      <c r="A39">
        <v>38</v>
      </c>
      <c r="B39">
        <v>42</v>
      </c>
      <c r="C39">
        <v>1</v>
      </c>
      <c r="D39">
        <v>73</v>
      </c>
      <c r="E39">
        <v>205</v>
      </c>
      <c r="F39" s="2">
        <f t="shared" si="5"/>
        <v>27.120472884218429</v>
      </c>
      <c r="G39" s="2">
        <v>2</v>
      </c>
      <c r="H39" s="5">
        <v>136</v>
      </c>
      <c r="I39">
        <f t="shared" si="6"/>
        <v>102</v>
      </c>
      <c r="J39" s="2">
        <v>99</v>
      </c>
      <c r="K39">
        <v>55</v>
      </c>
      <c r="L39">
        <v>18</v>
      </c>
      <c r="M39" s="2">
        <v>2</v>
      </c>
      <c r="N39">
        <v>0</v>
      </c>
      <c r="O39">
        <v>0</v>
      </c>
      <c r="P39" s="2">
        <f t="shared" si="2"/>
        <v>25.764449240007508</v>
      </c>
      <c r="Q39" s="2">
        <f t="shared" si="3"/>
        <v>2</v>
      </c>
      <c r="R39" s="8">
        <v>1</v>
      </c>
      <c r="S39" s="8">
        <v>0</v>
      </c>
    </row>
    <row r="40" spans="1:21">
      <c r="A40">
        <v>39</v>
      </c>
      <c r="B40">
        <v>58</v>
      </c>
      <c r="C40">
        <v>1</v>
      </c>
      <c r="D40">
        <v>69</v>
      </c>
      <c r="E40">
        <v>210</v>
      </c>
      <c r="F40" s="2">
        <f t="shared" si="5"/>
        <v>31.096408317580341</v>
      </c>
      <c r="G40" s="2">
        <v>3</v>
      </c>
      <c r="H40">
        <v>183</v>
      </c>
      <c r="I40">
        <f t="shared" si="6"/>
        <v>149</v>
      </c>
      <c r="J40" s="2">
        <v>99.2</v>
      </c>
      <c r="K40">
        <v>76</v>
      </c>
      <c r="L40">
        <v>21</v>
      </c>
      <c r="M40" s="2">
        <v>1</v>
      </c>
      <c r="N40">
        <v>0</v>
      </c>
      <c r="O40">
        <v>0</v>
      </c>
      <c r="P40" s="2">
        <f t="shared" si="2"/>
        <v>29.541587901701323</v>
      </c>
      <c r="Q40" s="2">
        <f t="shared" si="3"/>
        <v>1</v>
      </c>
      <c r="R40" s="8">
        <v>1</v>
      </c>
      <c r="S40" s="8">
        <v>0</v>
      </c>
    </row>
    <row r="41" spans="1:21">
      <c r="A41">
        <v>40</v>
      </c>
      <c r="B41">
        <v>55</v>
      </c>
      <c r="C41">
        <v>1</v>
      </c>
      <c r="D41">
        <v>53</v>
      </c>
      <c r="E41">
        <v>160</v>
      </c>
      <c r="F41" s="2">
        <f t="shared" si="5"/>
        <v>40.156639373442509</v>
      </c>
      <c r="G41" s="2">
        <v>5</v>
      </c>
      <c r="H41">
        <v>190</v>
      </c>
      <c r="I41">
        <f t="shared" si="6"/>
        <v>156</v>
      </c>
      <c r="J41" s="2">
        <v>98.6</v>
      </c>
      <c r="K41">
        <v>55</v>
      </c>
      <c r="L41">
        <v>26</v>
      </c>
      <c r="M41" s="2">
        <v>1</v>
      </c>
      <c r="N41">
        <v>1</v>
      </c>
      <c r="O41">
        <v>1</v>
      </c>
      <c r="P41" s="2">
        <f t="shared" si="2"/>
        <v>38.14880740477038</v>
      </c>
      <c r="Q41" s="2">
        <v>2</v>
      </c>
      <c r="R41" s="8">
        <v>0</v>
      </c>
      <c r="S41" s="8">
        <v>0</v>
      </c>
    </row>
    <row r="42" spans="1:21">
      <c r="A42">
        <v>41</v>
      </c>
      <c r="B42">
        <v>55</v>
      </c>
      <c r="C42">
        <v>1</v>
      </c>
      <c r="D42">
        <v>51</v>
      </c>
      <c r="E42">
        <v>118</v>
      </c>
      <c r="F42" s="2">
        <f t="shared" si="5"/>
        <v>31.983852364475204</v>
      </c>
      <c r="G42" s="2">
        <v>3</v>
      </c>
      <c r="H42">
        <v>101</v>
      </c>
      <c r="I42">
        <f t="shared" si="6"/>
        <v>67</v>
      </c>
      <c r="J42" s="2">
        <v>98.1</v>
      </c>
      <c r="K42">
        <v>90</v>
      </c>
      <c r="L42">
        <v>12</v>
      </c>
      <c r="M42" s="2">
        <v>1</v>
      </c>
      <c r="N42">
        <v>1</v>
      </c>
      <c r="O42">
        <v>1</v>
      </c>
      <c r="P42" s="2">
        <f t="shared" si="2"/>
        <v>30.384659746251444</v>
      </c>
      <c r="Q42" s="2">
        <f t="shared" si="3"/>
        <v>1</v>
      </c>
      <c r="R42" s="8">
        <v>1</v>
      </c>
      <c r="S42" s="8">
        <v>0</v>
      </c>
    </row>
    <row r="43" spans="1:21">
      <c r="A43">
        <v>42</v>
      </c>
      <c r="B43">
        <v>59</v>
      </c>
      <c r="C43">
        <v>1</v>
      </c>
      <c r="D43">
        <v>53</v>
      </c>
      <c r="E43">
        <v>134</v>
      </c>
      <c r="F43" s="2">
        <f t="shared" si="5"/>
        <v>33.6311854752581</v>
      </c>
      <c r="G43" s="2">
        <v>3</v>
      </c>
      <c r="H43">
        <v>114</v>
      </c>
      <c r="I43">
        <f t="shared" si="6"/>
        <v>80</v>
      </c>
      <c r="J43" s="2">
        <v>98.2</v>
      </c>
      <c r="K43">
        <v>81</v>
      </c>
      <c r="L43">
        <v>19</v>
      </c>
      <c r="M43" s="2">
        <v>1</v>
      </c>
      <c r="N43">
        <v>1</v>
      </c>
      <c r="O43">
        <v>0</v>
      </c>
      <c r="P43" s="2">
        <f t="shared" si="2"/>
        <v>31.949626201495192</v>
      </c>
      <c r="Q43" s="2">
        <f t="shared" si="3"/>
        <v>1</v>
      </c>
      <c r="R43" s="8">
        <v>1</v>
      </c>
      <c r="S43" s="8">
        <v>0</v>
      </c>
    </row>
    <row r="44" spans="1:21">
      <c r="A44">
        <v>43</v>
      </c>
      <c r="B44">
        <v>46</v>
      </c>
      <c r="C44">
        <v>1</v>
      </c>
      <c r="D44">
        <v>77</v>
      </c>
      <c r="E44">
        <v>220</v>
      </c>
      <c r="F44" s="2">
        <f t="shared" si="5"/>
        <v>26.159554730983302</v>
      </c>
      <c r="G44" s="2">
        <v>2</v>
      </c>
      <c r="H44">
        <v>92</v>
      </c>
      <c r="I44">
        <v>60</v>
      </c>
      <c r="J44" s="2">
        <v>98.9</v>
      </c>
      <c r="K44">
        <v>84</v>
      </c>
      <c r="L44">
        <v>20</v>
      </c>
      <c r="M44" s="2">
        <v>2</v>
      </c>
      <c r="N44">
        <v>0</v>
      </c>
      <c r="O44">
        <v>0</v>
      </c>
      <c r="P44" s="2">
        <f t="shared" si="2"/>
        <v>24.851576994434136</v>
      </c>
      <c r="Q44" s="2">
        <f t="shared" si="3"/>
        <v>2</v>
      </c>
      <c r="R44" s="8">
        <v>1</v>
      </c>
      <c r="S44" s="8">
        <v>0</v>
      </c>
    </row>
    <row r="45" spans="1:21">
      <c r="A45">
        <v>44</v>
      </c>
      <c r="B45">
        <v>44</v>
      </c>
      <c r="C45">
        <v>1</v>
      </c>
      <c r="D45">
        <v>72</v>
      </c>
      <c r="E45">
        <v>260</v>
      </c>
      <c r="F45" s="2">
        <f t="shared" si="5"/>
        <v>35.358796296296298</v>
      </c>
      <c r="G45" s="2">
        <v>4</v>
      </c>
      <c r="H45">
        <v>140</v>
      </c>
      <c r="I45">
        <f>H45-34</f>
        <v>106</v>
      </c>
      <c r="J45" s="2">
        <v>98.8</v>
      </c>
      <c r="K45">
        <v>49</v>
      </c>
      <c r="L45">
        <v>18</v>
      </c>
      <c r="M45" s="2">
        <v>0</v>
      </c>
      <c r="N45">
        <v>1</v>
      </c>
      <c r="O45">
        <v>1</v>
      </c>
      <c r="P45" s="2">
        <f t="shared" si="2"/>
        <v>33.590856481481481</v>
      </c>
      <c r="Q45" s="2">
        <f t="shared" si="3"/>
        <v>0</v>
      </c>
      <c r="R45" s="8">
        <v>1</v>
      </c>
      <c r="S45" s="8">
        <v>0</v>
      </c>
    </row>
    <row r="46" spans="1:21">
      <c r="A46">
        <v>45</v>
      </c>
      <c r="B46">
        <v>38</v>
      </c>
      <c r="C46">
        <v>1</v>
      </c>
      <c r="D46">
        <v>78</v>
      </c>
      <c r="E46">
        <v>300</v>
      </c>
      <c r="F46" s="2">
        <f t="shared" si="5"/>
        <v>34.763313609467453</v>
      </c>
      <c r="G46" s="2">
        <v>3</v>
      </c>
      <c r="H46">
        <v>104</v>
      </c>
      <c r="I46">
        <f>H46-36</f>
        <v>68</v>
      </c>
      <c r="J46" s="2">
        <v>97.8</v>
      </c>
      <c r="K46">
        <v>73</v>
      </c>
      <c r="L46">
        <v>16</v>
      </c>
      <c r="M46" s="2">
        <v>2</v>
      </c>
      <c r="N46">
        <v>0</v>
      </c>
      <c r="O46">
        <v>0</v>
      </c>
      <c r="P46" s="2">
        <f t="shared" si="2"/>
        <v>33.02514792899408</v>
      </c>
      <c r="Q46" s="2">
        <v>3</v>
      </c>
      <c r="R46" s="8">
        <v>0</v>
      </c>
      <c r="S46" s="8">
        <v>1</v>
      </c>
      <c r="U46" s="5"/>
    </row>
    <row r="47" spans="1:21">
      <c r="A47">
        <v>46</v>
      </c>
      <c r="B47">
        <v>59</v>
      </c>
      <c r="C47">
        <v>1</v>
      </c>
      <c r="D47">
        <v>66</v>
      </c>
      <c r="E47">
        <v>180</v>
      </c>
      <c r="F47" s="2">
        <f t="shared" si="5"/>
        <v>29.132231404958677</v>
      </c>
      <c r="G47" s="2">
        <v>2</v>
      </c>
      <c r="H47">
        <v>185</v>
      </c>
      <c r="I47">
        <f t="shared" ref="I47:I98" si="7">H47-36</f>
        <v>149</v>
      </c>
      <c r="J47" s="2">
        <v>97.9</v>
      </c>
      <c r="K47">
        <v>57</v>
      </c>
      <c r="L47">
        <v>13</v>
      </c>
      <c r="M47" s="2">
        <v>2</v>
      </c>
      <c r="N47">
        <v>1</v>
      </c>
      <c r="O47">
        <v>0</v>
      </c>
      <c r="P47" s="2">
        <f t="shared" si="2"/>
        <v>27.675619834710741</v>
      </c>
      <c r="Q47" s="2">
        <f t="shared" si="3"/>
        <v>2</v>
      </c>
      <c r="R47" s="8">
        <v>1</v>
      </c>
      <c r="S47" s="8">
        <v>0</v>
      </c>
      <c r="U47" s="5"/>
    </row>
    <row r="48" spans="1:21">
      <c r="A48">
        <v>47</v>
      </c>
      <c r="B48">
        <v>59</v>
      </c>
      <c r="C48">
        <v>1</v>
      </c>
      <c r="D48">
        <v>65</v>
      </c>
      <c r="E48">
        <v>140</v>
      </c>
      <c r="F48" s="2">
        <f t="shared" si="5"/>
        <v>23.360946745562131</v>
      </c>
      <c r="G48" s="2">
        <v>1</v>
      </c>
      <c r="H48">
        <v>142</v>
      </c>
      <c r="I48">
        <f t="shared" si="7"/>
        <v>106</v>
      </c>
      <c r="J48" s="2">
        <v>97.6</v>
      </c>
      <c r="K48">
        <v>64</v>
      </c>
      <c r="L48">
        <v>22</v>
      </c>
      <c r="M48" s="2">
        <v>3</v>
      </c>
      <c r="N48">
        <v>0</v>
      </c>
      <c r="O48">
        <v>0</v>
      </c>
      <c r="P48" s="2">
        <f t="shared" si="2"/>
        <v>22.192899408284024</v>
      </c>
      <c r="Q48" s="2">
        <f t="shared" si="3"/>
        <v>3</v>
      </c>
      <c r="R48" s="8">
        <v>0</v>
      </c>
      <c r="S48" s="8">
        <v>1</v>
      </c>
      <c r="U48" s="5"/>
    </row>
    <row r="49" spans="1:24">
      <c r="A49">
        <v>48</v>
      </c>
      <c r="B49">
        <v>23</v>
      </c>
      <c r="C49">
        <v>1</v>
      </c>
      <c r="D49">
        <v>69</v>
      </c>
      <c r="E49">
        <v>140</v>
      </c>
      <c r="F49" s="2">
        <f t="shared" si="5"/>
        <v>20.730938878386894</v>
      </c>
      <c r="G49" s="2">
        <v>1</v>
      </c>
      <c r="H49">
        <v>148</v>
      </c>
      <c r="I49">
        <f t="shared" si="7"/>
        <v>112</v>
      </c>
      <c r="J49" s="2">
        <v>98</v>
      </c>
      <c r="K49">
        <v>76</v>
      </c>
      <c r="L49">
        <v>15</v>
      </c>
      <c r="M49" s="2">
        <v>3</v>
      </c>
      <c r="N49">
        <v>1</v>
      </c>
      <c r="O49">
        <v>0</v>
      </c>
      <c r="P49" s="2">
        <f t="shared" si="2"/>
        <v>19.69439193446755</v>
      </c>
      <c r="Q49" s="2">
        <f t="shared" si="3"/>
        <v>3</v>
      </c>
      <c r="R49" s="8">
        <v>1</v>
      </c>
      <c r="S49" s="8">
        <v>0</v>
      </c>
      <c r="U49" s="5"/>
    </row>
    <row r="50" spans="1:24">
      <c r="A50">
        <v>49</v>
      </c>
      <c r="B50">
        <v>53</v>
      </c>
      <c r="C50">
        <v>1</v>
      </c>
      <c r="D50">
        <v>69</v>
      </c>
      <c r="E50">
        <v>176</v>
      </c>
      <c r="F50" s="2">
        <f t="shared" si="5"/>
        <v>26.06175173282924</v>
      </c>
      <c r="G50" s="2">
        <v>2</v>
      </c>
      <c r="H50">
        <v>138</v>
      </c>
      <c r="I50">
        <f t="shared" si="7"/>
        <v>102</v>
      </c>
      <c r="J50" s="2">
        <v>97.3</v>
      </c>
      <c r="K50">
        <v>90</v>
      </c>
      <c r="L50">
        <v>12</v>
      </c>
      <c r="M50" s="2">
        <v>2</v>
      </c>
      <c r="N50">
        <v>0</v>
      </c>
      <c r="O50">
        <v>0</v>
      </c>
      <c r="P50" s="2">
        <f t="shared" si="2"/>
        <v>24.758664146187776</v>
      </c>
      <c r="Q50" s="2">
        <f t="shared" si="3"/>
        <v>2</v>
      </c>
      <c r="R50" s="8">
        <v>1</v>
      </c>
      <c r="S50" s="8">
        <v>0</v>
      </c>
      <c r="U50" s="5"/>
    </row>
    <row r="51" spans="1:24">
      <c r="A51">
        <v>50</v>
      </c>
      <c r="B51">
        <v>54</v>
      </c>
      <c r="C51">
        <v>1</v>
      </c>
      <c r="D51">
        <v>78</v>
      </c>
      <c r="E51">
        <v>200</v>
      </c>
      <c r="F51" s="2">
        <f t="shared" si="5"/>
        <v>23.175542406311635</v>
      </c>
      <c r="G51" s="2">
        <v>1</v>
      </c>
      <c r="H51">
        <v>140</v>
      </c>
      <c r="I51">
        <f t="shared" si="7"/>
        <v>104</v>
      </c>
      <c r="J51" s="2">
        <v>98.4</v>
      </c>
      <c r="K51">
        <v>99</v>
      </c>
      <c r="L51">
        <v>17</v>
      </c>
      <c r="M51" s="2">
        <v>2</v>
      </c>
      <c r="N51">
        <v>0</v>
      </c>
      <c r="O51">
        <v>0</v>
      </c>
      <c r="P51" s="2">
        <f t="shared" si="2"/>
        <v>22.016765285996051</v>
      </c>
      <c r="Q51" s="2">
        <v>3</v>
      </c>
      <c r="R51" s="8">
        <v>1</v>
      </c>
      <c r="S51" s="8">
        <v>1</v>
      </c>
      <c r="U51" s="5"/>
    </row>
    <row r="52" spans="1:24">
      <c r="A52">
        <v>51</v>
      </c>
      <c r="B52">
        <v>20</v>
      </c>
      <c r="C52">
        <v>1</v>
      </c>
      <c r="D52">
        <v>78</v>
      </c>
      <c r="E52">
        <v>235</v>
      </c>
      <c r="F52" s="2">
        <f t="shared" si="5"/>
        <v>27.231262327416172</v>
      </c>
      <c r="G52" s="2">
        <v>2</v>
      </c>
      <c r="H52">
        <v>108</v>
      </c>
      <c r="I52">
        <f t="shared" si="7"/>
        <v>72</v>
      </c>
      <c r="J52" s="2">
        <v>97.1</v>
      </c>
      <c r="K52">
        <v>75</v>
      </c>
      <c r="L52">
        <v>21</v>
      </c>
      <c r="M52" s="2">
        <v>2</v>
      </c>
      <c r="N52">
        <v>0</v>
      </c>
      <c r="O52">
        <v>1</v>
      </c>
      <c r="P52" s="2">
        <f t="shared" si="2"/>
        <v>25.869699211045361</v>
      </c>
      <c r="Q52" s="2">
        <f t="shared" si="3"/>
        <v>2</v>
      </c>
      <c r="R52" s="8">
        <v>1</v>
      </c>
      <c r="S52" s="8">
        <v>0</v>
      </c>
      <c r="U52" s="5"/>
    </row>
    <row r="53" spans="1:24">
      <c r="A53">
        <v>52</v>
      </c>
      <c r="B53">
        <v>35</v>
      </c>
      <c r="C53">
        <v>1</v>
      </c>
      <c r="D53">
        <v>75</v>
      </c>
      <c r="E53">
        <v>215</v>
      </c>
      <c r="F53" s="2">
        <f t="shared" si="5"/>
        <v>26.946666666666665</v>
      </c>
      <c r="G53" s="2">
        <v>2</v>
      </c>
      <c r="H53">
        <v>166</v>
      </c>
      <c r="I53">
        <f t="shared" si="7"/>
        <v>130</v>
      </c>
      <c r="J53" s="2">
        <v>99</v>
      </c>
      <c r="K53">
        <v>58</v>
      </c>
      <c r="L53">
        <v>21</v>
      </c>
      <c r="M53" s="2">
        <v>2</v>
      </c>
      <c r="N53">
        <v>0</v>
      </c>
      <c r="O53">
        <v>0</v>
      </c>
      <c r="P53" s="2">
        <f t="shared" si="2"/>
        <v>25.59933333333333</v>
      </c>
      <c r="Q53" s="2">
        <f t="shared" si="3"/>
        <v>2</v>
      </c>
      <c r="R53" s="8">
        <v>1</v>
      </c>
      <c r="S53" s="8">
        <v>0</v>
      </c>
      <c r="U53" s="5"/>
    </row>
    <row r="54" spans="1:24">
      <c r="A54">
        <v>53</v>
      </c>
      <c r="B54">
        <v>47</v>
      </c>
      <c r="C54">
        <v>1</v>
      </c>
      <c r="D54">
        <v>59</v>
      </c>
      <c r="E54">
        <v>124</v>
      </c>
      <c r="F54" s="2">
        <f t="shared" si="5"/>
        <v>25.113473139902325</v>
      </c>
      <c r="G54" s="2">
        <v>2</v>
      </c>
      <c r="H54">
        <v>135</v>
      </c>
      <c r="I54">
        <f t="shared" si="7"/>
        <v>99</v>
      </c>
      <c r="J54" s="2">
        <v>99.6</v>
      </c>
      <c r="K54">
        <v>59</v>
      </c>
      <c r="L54">
        <v>12</v>
      </c>
      <c r="M54" s="2">
        <v>2</v>
      </c>
      <c r="N54">
        <v>0</v>
      </c>
      <c r="O54">
        <v>1</v>
      </c>
      <c r="P54" s="2">
        <f t="shared" si="2"/>
        <v>23.857799482907208</v>
      </c>
      <c r="Q54" s="2">
        <f t="shared" si="3"/>
        <v>2</v>
      </c>
      <c r="R54" s="8">
        <v>0</v>
      </c>
      <c r="S54" s="8">
        <v>1</v>
      </c>
      <c r="U54" s="5"/>
    </row>
    <row r="55" spans="1:24">
      <c r="A55">
        <v>54</v>
      </c>
      <c r="B55">
        <v>37</v>
      </c>
      <c r="C55">
        <v>1</v>
      </c>
      <c r="D55">
        <v>62</v>
      </c>
      <c r="E55">
        <v>143</v>
      </c>
      <c r="F55" s="2">
        <f t="shared" si="5"/>
        <v>26.226586888657646</v>
      </c>
      <c r="G55" s="2">
        <v>2</v>
      </c>
      <c r="H55">
        <v>105</v>
      </c>
      <c r="I55">
        <f t="shared" si="7"/>
        <v>69</v>
      </c>
      <c r="J55" s="2">
        <v>99.8</v>
      </c>
      <c r="K55">
        <v>70</v>
      </c>
      <c r="L55">
        <v>13</v>
      </c>
      <c r="M55" s="2">
        <v>2</v>
      </c>
      <c r="N55">
        <v>0</v>
      </c>
      <c r="O55">
        <v>0</v>
      </c>
      <c r="P55" s="2">
        <f t="shared" si="2"/>
        <v>24.915257544224762</v>
      </c>
      <c r="Q55" s="2">
        <f t="shared" si="3"/>
        <v>2</v>
      </c>
      <c r="R55" s="8">
        <v>1</v>
      </c>
      <c r="S55" s="8">
        <v>0</v>
      </c>
      <c r="U55" s="5"/>
    </row>
    <row r="56" spans="1:24">
      <c r="A56">
        <v>55</v>
      </c>
      <c r="B56">
        <v>63</v>
      </c>
      <c r="C56">
        <v>1</v>
      </c>
      <c r="D56">
        <v>66</v>
      </c>
      <c r="E56">
        <v>160</v>
      </c>
      <c r="F56" s="2">
        <f t="shared" si="5"/>
        <v>25.895316804407713</v>
      </c>
      <c r="G56" s="2">
        <v>2</v>
      </c>
      <c r="H56">
        <v>106</v>
      </c>
      <c r="I56">
        <f t="shared" si="7"/>
        <v>70</v>
      </c>
      <c r="J56" s="2">
        <v>100</v>
      </c>
      <c r="K56">
        <v>73</v>
      </c>
      <c r="L56">
        <v>16</v>
      </c>
      <c r="M56" s="2">
        <v>3</v>
      </c>
      <c r="N56">
        <v>0</v>
      </c>
      <c r="O56">
        <v>0</v>
      </c>
      <c r="P56" s="2">
        <f t="shared" si="2"/>
        <v>24.600550964187327</v>
      </c>
      <c r="Q56" s="2">
        <v>4</v>
      </c>
      <c r="R56" s="8">
        <v>1</v>
      </c>
      <c r="S56" s="8">
        <v>0</v>
      </c>
      <c r="U56" s="5"/>
    </row>
    <row r="57" spans="1:24">
      <c r="A57">
        <v>56</v>
      </c>
      <c r="B57">
        <v>56</v>
      </c>
      <c r="C57">
        <v>1</v>
      </c>
      <c r="D57">
        <v>63</v>
      </c>
      <c r="E57">
        <v>110</v>
      </c>
      <c r="F57" s="2">
        <f t="shared" si="5"/>
        <v>19.538926681783824</v>
      </c>
      <c r="G57" s="2">
        <v>1</v>
      </c>
      <c r="H57">
        <v>91</v>
      </c>
      <c r="I57">
        <v>59</v>
      </c>
      <c r="J57" s="2">
        <v>101.2</v>
      </c>
      <c r="K57">
        <v>75</v>
      </c>
      <c r="L57">
        <v>25</v>
      </c>
      <c r="M57" s="2">
        <v>3</v>
      </c>
      <c r="N57">
        <v>0</v>
      </c>
      <c r="O57">
        <v>0</v>
      </c>
      <c r="P57" s="2">
        <f t="shared" si="2"/>
        <v>18.561980347694632</v>
      </c>
      <c r="Q57" s="2">
        <f t="shared" si="3"/>
        <v>3</v>
      </c>
      <c r="R57" s="8">
        <v>0</v>
      </c>
      <c r="S57" s="8">
        <v>1</v>
      </c>
      <c r="U57" s="5"/>
    </row>
    <row r="58" spans="1:24">
      <c r="A58">
        <v>57</v>
      </c>
      <c r="B58">
        <v>38</v>
      </c>
      <c r="C58">
        <v>1</v>
      </c>
      <c r="D58">
        <v>61</v>
      </c>
      <c r="E58">
        <v>108</v>
      </c>
      <c r="F58" s="2">
        <f t="shared" si="5"/>
        <v>20.462241332975005</v>
      </c>
      <c r="G58" s="2">
        <v>1</v>
      </c>
      <c r="H58">
        <v>161</v>
      </c>
      <c r="I58">
        <f t="shared" si="7"/>
        <v>125</v>
      </c>
      <c r="J58" s="2">
        <v>98.6</v>
      </c>
      <c r="K58">
        <v>56</v>
      </c>
      <c r="L58">
        <v>22</v>
      </c>
      <c r="M58" s="2">
        <v>3</v>
      </c>
      <c r="N58">
        <v>0</v>
      </c>
      <c r="O58">
        <v>1</v>
      </c>
      <c r="P58" s="2">
        <f t="shared" si="2"/>
        <v>19.439129266326255</v>
      </c>
      <c r="Q58" s="2">
        <f t="shared" si="3"/>
        <v>3</v>
      </c>
      <c r="R58" s="8">
        <v>1</v>
      </c>
      <c r="S58" s="8">
        <v>0</v>
      </c>
      <c r="U58" s="5"/>
      <c r="X58" s="5"/>
    </row>
    <row r="59" spans="1:24">
      <c r="A59">
        <v>58</v>
      </c>
      <c r="B59">
        <v>34</v>
      </c>
      <c r="C59">
        <v>1</v>
      </c>
      <c r="D59">
        <v>57</v>
      </c>
      <c r="E59">
        <v>131</v>
      </c>
      <c r="F59" s="2">
        <f t="shared" si="5"/>
        <v>28.425669436749772</v>
      </c>
      <c r="G59" s="2">
        <v>2</v>
      </c>
      <c r="H59">
        <v>169</v>
      </c>
      <c r="I59">
        <f t="shared" si="7"/>
        <v>133</v>
      </c>
      <c r="J59" s="2">
        <v>98.5</v>
      </c>
      <c r="K59">
        <v>61</v>
      </c>
      <c r="L59">
        <v>16</v>
      </c>
      <c r="M59" s="2">
        <v>2</v>
      </c>
      <c r="N59">
        <v>0</v>
      </c>
      <c r="O59">
        <v>1</v>
      </c>
      <c r="P59" s="2">
        <f t="shared" si="2"/>
        <v>27.004385964912281</v>
      </c>
      <c r="Q59" s="2">
        <f t="shared" si="3"/>
        <v>2</v>
      </c>
      <c r="R59" s="8">
        <v>1</v>
      </c>
      <c r="S59" s="8">
        <v>0</v>
      </c>
    </row>
    <row r="60" spans="1:24">
      <c r="A60">
        <v>59</v>
      </c>
      <c r="B60">
        <v>62</v>
      </c>
      <c r="C60">
        <v>1</v>
      </c>
      <c r="D60">
        <v>68</v>
      </c>
      <c r="E60">
        <v>164</v>
      </c>
      <c r="F60" s="2">
        <f t="shared" si="5"/>
        <v>25.004325259515571</v>
      </c>
      <c r="G60" s="2">
        <v>2</v>
      </c>
      <c r="H60">
        <v>174</v>
      </c>
      <c r="I60">
        <f t="shared" si="7"/>
        <v>138</v>
      </c>
      <c r="J60" s="2">
        <v>98.4</v>
      </c>
      <c r="K60">
        <v>49</v>
      </c>
      <c r="L60">
        <v>19</v>
      </c>
      <c r="M60" s="2">
        <v>2</v>
      </c>
      <c r="N60">
        <v>1</v>
      </c>
      <c r="O60">
        <v>1</v>
      </c>
      <c r="P60" s="2">
        <f t="shared" si="2"/>
        <v>23.754108996539792</v>
      </c>
      <c r="Q60" s="2">
        <f t="shared" si="3"/>
        <v>2</v>
      </c>
      <c r="R60" s="8">
        <v>1</v>
      </c>
      <c r="S60" s="8">
        <v>0</v>
      </c>
    </row>
    <row r="61" spans="1:24">
      <c r="A61">
        <v>60</v>
      </c>
      <c r="B61">
        <v>56</v>
      </c>
      <c r="C61">
        <v>2</v>
      </c>
      <c r="D61">
        <v>63</v>
      </c>
      <c r="E61">
        <v>119</v>
      </c>
      <c r="F61" s="2">
        <f t="shared" si="5"/>
        <v>21.137566137566139</v>
      </c>
      <c r="G61" s="2">
        <v>1</v>
      </c>
      <c r="H61">
        <v>139</v>
      </c>
      <c r="I61">
        <f t="shared" si="7"/>
        <v>103</v>
      </c>
      <c r="J61" s="2">
        <v>98.3</v>
      </c>
      <c r="K61">
        <v>83</v>
      </c>
      <c r="L61">
        <v>18</v>
      </c>
      <c r="M61" s="2">
        <v>2</v>
      </c>
      <c r="N61">
        <v>0</v>
      </c>
      <c r="O61">
        <v>0</v>
      </c>
      <c r="P61" s="2">
        <f t="shared" si="2"/>
        <v>20.080687830687832</v>
      </c>
      <c r="Q61" s="2">
        <v>1</v>
      </c>
      <c r="R61" s="8">
        <v>0</v>
      </c>
      <c r="S61" s="8">
        <v>0</v>
      </c>
    </row>
    <row r="62" spans="1:24">
      <c r="A62">
        <v>61</v>
      </c>
      <c r="B62">
        <v>35</v>
      </c>
      <c r="C62">
        <v>2</v>
      </c>
      <c r="D62">
        <v>61</v>
      </c>
      <c r="E62">
        <v>136</v>
      </c>
      <c r="F62" s="2">
        <f t="shared" si="5"/>
        <v>25.767266863746304</v>
      </c>
      <c r="G62" s="2">
        <v>2</v>
      </c>
      <c r="H62">
        <v>178</v>
      </c>
      <c r="I62">
        <f t="shared" si="7"/>
        <v>142</v>
      </c>
      <c r="J62" s="2">
        <v>97.9</v>
      </c>
      <c r="K62">
        <v>69</v>
      </c>
      <c r="L62">
        <v>13</v>
      </c>
      <c r="M62" s="2">
        <v>2</v>
      </c>
      <c r="N62">
        <v>0</v>
      </c>
      <c r="O62">
        <v>0</v>
      </c>
      <c r="P62" s="2">
        <f t="shared" si="2"/>
        <v>24.478903520558987</v>
      </c>
      <c r="Q62" s="2">
        <f t="shared" si="3"/>
        <v>2</v>
      </c>
      <c r="R62" s="8">
        <v>1</v>
      </c>
      <c r="S62" s="8">
        <v>0</v>
      </c>
    </row>
    <row r="63" spans="1:24">
      <c r="A63">
        <v>62</v>
      </c>
      <c r="B63">
        <v>60</v>
      </c>
      <c r="C63">
        <v>2</v>
      </c>
      <c r="D63">
        <v>52</v>
      </c>
      <c r="E63">
        <v>176</v>
      </c>
      <c r="F63" s="2">
        <f t="shared" si="5"/>
        <v>45.887573964497044</v>
      </c>
      <c r="G63" s="2">
        <v>5</v>
      </c>
      <c r="H63">
        <v>85</v>
      </c>
      <c r="I63">
        <v>59</v>
      </c>
      <c r="J63" s="2">
        <v>97.6</v>
      </c>
      <c r="K63">
        <v>56</v>
      </c>
      <c r="L63">
        <v>13</v>
      </c>
      <c r="M63" s="2">
        <v>0</v>
      </c>
      <c r="N63">
        <v>1</v>
      </c>
      <c r="O63">
        <v>1</v>
      </c>
      <c r="P63" s="2">
        <f t="shared" si="2"/>
        <v>43.59319526627219</v>
      </c>
      <c r="Q63" s="2">
        <f t="shared" si="3"/>
        <v>0</v>
      </c>
      <c r="R63" s="8">
        <v>1</v>
      </c>
      <c r="S63" s="8">
        <v>0</v>
      </c>
    </row>
    <row r="64" spans="1:24">
      <c r="A64">
        <v>63</v>
      </c>
      <c r="B64">
        <v>42</v>
      </c>
      <c r="C64">
        <v>2</v>
      </c>
      <c r="D64">
        <v>64</v>
      </c>
      <c r="E64">
        <v>138</v>
      </c>
      <c r="F64" s="2">
        <f t="shared" si="5"/>
        <v>23.75244140625</v>
      </c>
      <c r="G64" s="2">
        <v>1</v>
      </c>
      <c r="H64">
        <v>98</v>
      </c>
      <c r="I64">
        <f t="shared" si="7"/>
        <v>62</v>
      </c>
      <c r="J64" s="2">
        <v>97.8</v>
      </c>
      <c r="K64">
        <v>70</v>
      </c>
      <c r="L64">
        <v>15</v>
      </c>
      <c r="M64" s="2">
        <v>3</v>
      </c>
      <c r="N64">
        <v>1</v>
      </c>
      <c r="O64">
        <v>1</v>
      </c>
      <c r="P64" s="2">
        <f t="shared" si="2"/>
        <v>22.5648193359375</v>
      </c>
      <c r="Q64" s="2">
        <f t="shared" si="3"/>
        <v>3</v>
      </c>
      <c r="R64" s="8">
        <v>1</v>
      </c>
      <c r="S64" s="8">
        <v>0</v>
      </c>
    </row>
    <row r="65" spans="1:19">
      <c r="A65">
        <v>64</v>
      </c>
      <c r="B65">
        <v>38</v>
      </c>
      <c r="C65">
        <v>2</v>
      </c>
      <c r="D65">
        <v>50</v>
      </c>
      <c r="E65">
        <v>97</v>
      </c>
      <c r="F65" s="2">
        <f t="shared" si="5"/>
        <v>27.353999999999999</v>
      </c>
      <c r="G65" s="2">
        <v>2</v>
      </c>
      <c r="H65">
        <v>116</v>
      </c>
      <c r="I65">
        <f t="shared" si="7"/>
        <v>80</v>
      </c>
      <c r="J65" s="2">
        <v>98.1</v>
      </c>
      <c r="K65">
        <v>64</v>
      </c>
      <c r="L65">
        <v>20</v>
      </c>
      <c r="M65" s="2">
        <v>2</v>
      </c>
      <c r="N65">
        <v>1</v>
      </c>
      <c r="O65">
        <v>0</v>
      </c>
      <c r="P65" s="2">
        <f t="shared" si="2"/>
        <v>25.986299999999996</v>
      </c>
      <c r="Q65" s="2">
        <f t="shared" si="3"/>
        <v>2</v>
      </c>
      <c r="R65" s="8">
        <v>0</v>
      </c>
      <c r="S65" s="8">
        <v>1</v>
      </c>
    </row>
    <row r="66" spans="1:19">
      <c r="A66">
        <v>65</v>
      </c>
      <c r="B66">
        <v>48</v>
      </c>
      <c r="C66">
        <v>2</v>
      </c>
      <c r="D66">
        <v>68</v>
      </c>
      <c r="E66">
        <v>185</v>
      </c>
      <c r="F66" s="2">
        <f t="shared" ref="F66" si="8">(E66*705)/D66/D66</f>
        <v>28.206098615916954</v>
      </c>
      <c r="G66" s="2">
        <v>2</v>
      </c>
      <c r="H66">
        <v>139</v>
      </c>
      <c r="I66">
        <f t="shared" si="7"/>
        <v>103</v>
      </c>
      <c r="J66" s="2">
        <v>98.5</v>
      </c>
      <c r="K66">
        <v>68</v>
      </c>
      <c r="L66">
        <v>15</v>
      </c>
      <c r="M66" s="2">
        <v>3</v>
      </c>
      <c r="N66">
        <v>0</v>
      </c>
      <c r="O66">
        <v>1</v>
      </c>
      <c r="P66" s="2">
        <f t="shared" si="2"/>
        <v>26.795793685121104</v>
      </c>
      <c r="Q66" s="2">
        <v>2</v>
      </c>
      <c r="R66" s="8">
        <v>1</v>
      </c>
      <c r="S66" s="8">
        <v>0</v>
      </c>
    </row>
    <row r="67" spans="1:19">
      <c r="A67">
        <v>66</v>
      </c>
      <c r="B67">
        <v>41</v>
      </c>
      <c r="C67">
        <v>2</v>
      </c>
      <c r="D67">
        <v>70</v>
      </c>
      <c r="E67">
        <v>189</v>
      </c>
      <c r="F67" s="2">
        <f t="shared" ref="F67:F101" si="9">(E67*705)/D67/D67</f>
        <v>27.192857142857143</v>
      </c>
      <c r="G67" s="2">
        <v>2</v>
      </c>
      <c r="H67">
        <v>129</v>
      </c>
      <c r="I67">
        <f t="shared" si="7"/>
        <v>93</v>
      </c>
      <c r="J67" s="2">
        <v>99.6</v>
      </c>
      <c r="K67">
        <v>55</v>
      </c>
      <c r="L67">
        <v>18</v>
      </c>
      <c r="M67" s="2">
        <v>2</v>
      </c>
      <c r="N67">
        <v>0</v>
      </c>
      <c r="O67">
        <v>1</v>
      </c>
      <c r="P67" s="2">
        <f t="shared" ref="P67:P101" si="10">F67 *0.95</f>
        <v>25.833214285714284</v>
      </c>
      <c r="Q67" s="2">
        <f t="shared" ref="Q67:Q100" si="11">M67</f>
        <v>2</v>
      </c>
      <c r="R67" s="8">
        <v>1</v>
      </c>
      <c r="S67" s="8">
        <v>0</v>
      </c>
    </row>
    <row r="68" spans="1:19">
      <c r="A68">
        <v>67</v>
      </c>
      <c r="B68">
        <v>24</v>
      </c>
      <c r="C68">
        <v>2</v>
      </c>
      <c r="D68">
        <v>54</v>
      </c>
      <c r="E68">
        <v>127</v>
      </c>
      <c r="F68" s="2">
        <f t="shared" si="9"/>
        <v>30.704732510288068</v>
      </c>
      <c r="G68" s="2">
        <v>3</v>
      </c>
      <c r="H68">
        <v>117</v>
      </c>
      <c r="I68">
        <f t="shared" si="7"/>
        <v>81</v>
      </c>
      <c r="J68" s="2">
        <v>99.7</v>
      </c>
      <c r="K68">
        <v>50</v>
      </c>
      <c r="L68">
        <v>15</v>
      </c>
      <c r="M68" s="2">
        <v>1</v>
      </c>
      <c r="N68">
        <v>0</v>
      </c>
      <c r="O68">
        <v>0</v>
      </c>
      <c r="P68" s="2">
        <f t="shared" si="10"/>
        <v>29.169495884773664</v>
      </c>
      <c r="Q68" s="2">
        <f t="shared" si="11"/>
        <v>1</v>
      </c>
      <c r="R68" s="8">
        <v>1</v>
      </c>
      <c r="S68" s="8">
        <v>0</v>
      </c>
    </row>
    <row r="69" spans="1:19">
      <c r="A69">
        <v>68</v>
      </c>
      <c r="B69">
        <v>70</v>
      </c>
      <c r="C69">
        <v>2</v>
      </c>
      <c r="D69">
        <v>64</v>
      </c>
      <c r="E69">
        <v>134</v>
      </c>
      <c r="F69" s="2">
        <f t="shared" si="9"/>
        <v>23.06396484375</v>
      </c>
      <c r="G69" s="2">
        <v>1</v>
      </c>
      <c r="H69">
        <v>120</v>
      </c>
      <c r="I69">
        <f t="shared" si="7"/>
        <v>84</v>
      </c>
      <c r="J69" s="2">
        <v>101.1</v>
      </c>
      <c r="K69">
        <v>58</v>
      </c>
      <c r="L69">
        <v>21</v>
      </c>
      <c r="M69" s="2">
        <v>3</v>
      </c>
      <c r="N69">
        <v>1</v>
      </c>
      <c r="O69">
        <v>0</v>
      </c>
      <c r="P69" s="2">
        <f t="shared" si="10"/>
        <v>21.9107666015625</v>
      </c>
      <c r="Q69" s="2">
        <f t="shared" si="11"/>
        <v>3</v>
      </c>
      <c r="R69" s="8">
        <v>0</v>
      </c>
      <c r="S69" s="8">
        <v>1</v>
      </c>
    </row>
    <row r="70" spans="1:19">
      <c r="A70">
        <v>69</v>
      </c>
      <c r="B70">
        <v>68</v>
      </c>
      <c r="C70">
        <v>2</v>
      </c>
      <c r="D70">
        <v>53</v>
      </c>
      <c r="E70">
        <v>106</v>
      </c>
      <c r="F70" s="2">
        <f t="shared" si="9"/>
        <v>26.60377358490566</v>
      </c>
      <c r="G70" s="2">
        <v>2</v>
      </c>
      <c r="H70">
        <v>102</v>
      </c>
      <c r="I70">
        <f t="shared" si="7"/>
        <v>66</v>
      </c>
      <c r="J70" s="2">
        <v>100.1</v>
      </c>
      <c r="K70">
        <v>89</v>
      </c>
      <c r="L70">
        <v>14</v>
      </c>
      <c r="M70" s="2">
        <v>2</v>
      </c>
      <c r="N70">
        <v>0</v>
      </c>
      <c r="O70">
        <v>0</v>
      </c>
      <c r="P70" s="2">
        <f t="shared" si="10"/>
        <v>25.273584905660375</v>
      </c>
      <c r="Q70" s="2">
        <f t="shared" si="11"/>
        <v>2</v>
      </c>
      <c r="R70" s="8">
        <v>1</v>
      </c>
      <c r="S70" s="8">
        <v>0</v>
      </c>
    </row>
    <row r="71" spans="1:19">
      <c r="A71">
        <v>70</v>
      </c>
      <c r="B71">
        <v>44</v>
      </c>
      <c r="C71">
        <v>2</v>
      </c>
      <c r="D71">
        <v>79</v>
      </c>
      <c r="E71">
        <v>210</v>
      </c>
      <c r="F71" s="2">
        <f t="shared" si="9"/>
        <v>23.72215991027079</v>
      </c>
      <c r="G71" s="2">
        <v>1</v>
      </c>
      <c r="H71">
        <v>100</v>
      </c>
      <c r="I71">
        <f t="shared" si="7"/>
        <v>64</v>
      </c>
      <c r="J71" s="2">
        <v>97.4</v>
      </c>
      <c r="K71">
        <v>99</v>
      </c>
      <c r="L71">
        <v>20</v>
      </c>
      <c r="M71" s="2">
        <v>2</v>
      </c>
      <c r="N71">
        <v>1</v>
      </c>
      <c r="O71">
        <v>0</v>
      </c>
      <c r="P71" s="2">
        <f t="shared" si="10"/>
        <v>22.536051914757248</v>
      </c>
      <c r="Q71" s="2">
        <v>3</v>
      </c>
      <c r="R71" s="8">
        <v>1</v>
      </c>
      <c r="S71" s="8">
        <v>1</v>
      </c>
    </row>
    <row r="72" spans="1:19">
      <c r="A72">
        <v>71</v>
      </c>
      <c r="B72">
        <v>61</v>
      </c>
      <c r="C72">
        <v>2</v>
      </c>
      <c r="D72">
        <v>79</v>
      </c>
      <c r="E72">
        <v>246</v>
      </c>
      <c r="F72" s="2">
        <f t="shared" si="9"/>
        <v>27.788815894888639</v>
      </c>
      <c r="G72" s="2">
        <v>2</v>
      </c>
      <c r="H72">
        <v>133</v>
      </c>
      <c r="I72">
        <f t="shared" si="7"/>
        <v>97</v>
      </c>
      <c r="J72" s="2">
        <v>98.2</v>
      </c>
      <c r="K72">
        <v>102</v>
      </c>
      <c r="L72">
        <v>20</v>
      </c>
      <c r="M72" s="2">
        <v>2</v>
      </c>
      <c r="N72">
        <v>0</v>
      </c>
      <c r="O72">
        <v>1</v>
      </c>
      <c r="P72" s="2">
        <f t="shared" si="10"/>
        <v>26.399375100144205</v>
      </c>
      <c r="Q72" s="2">
        <f t="shared" si="11"/>
        <v>2</v>
      </c>
      <c r="R72" s="8">
        <v>1</v>
      </c>
      <c r="S72" s="8">
        <v>0</v>
      </c>
    </row>
    <row r="73" spans="1:19">
      <c r="A73">
        <v>72</v>
      </c>
      <c r="B73">
        <v>24</v>
      </c>
      <c r="C73">
        <v>2</v>
      </c>
      <c r="D73">
        <v>66</v>
      </c>
      <c r="E73">
        <v>172</v>
      </c>
      <c r="F73" s="2">
        <f t="shared" si="9"/>
        <v>27.837465564738292</v>
      </c>
      <c r="G73" s="2">
        <v>2</v>
      </c>
      <c r="H73">
        <v>149</v>
      </c>
      <c r="I73">
        <f t="shared" si="7"/>
        <v>113</v>
      </c>
      <c r="J73" s="2">
        <v>98.5</v>
      </c>
      <c r="K73">
        <v>99</v>
      </c>
      <c r="L73">
        <v>20</v>
      </c>
      <c r="M73" s="2">
        <v>2</v>
      </c>
      <c r="N73">
        <v>1</v>
      </c>
      <c r="O73">
        <v>0</v>
      </c>
      <c r="P73" s="2">
        <f t="shared" si="10"/>
        <v>26.445592286501377</v>
      </c>
      <c r="Q73" s="2">
        <f t="shared" si="11"/>
        <v>2</v>
      </c>
      <c r="R73" s="8">
        <v>1</v>
      </c>
      <c r="S73" s="8">
        <v>0</v>
      </c>
    </row>
    <row r="74" spans="1:19">
      <c r="A74">
        <v>73</v>
      </c>
      <c r="B74">
        <v>33</v>
      </c>
      <c r="C74">
        <v>2</v>
      </c>
      <c r="D74">
        <v>70</v>
      </c>
      <c r="E74">
        <v>200</v>
      </c>
      <c r="F74" s="2">
        <f t="shared" si="9"/>
        <v>28.77551020408163</v>
      </c>
      <c r="G74" s="2">
        <v>2</v>
      </c>
      <c r="H74">
        <v>180</v>
      </c>
      <c r="I74">
        <f t="shared" si="7"/>
        <v>144</v>
      </c>
      <c r="J74" s="2">
        <v>98.9</v>
      </c>
      <c r="K74">
        <v>53</v>
      </c>
      <c r="L74">
        <v>19</v>
      </c>
      <c r="M74" s="2">
        <v>2</v>
      </c>
      <c r="N74">
        <v>1</v>
      </c>
      <c r="O74">
        <v>0</v>
      </c>
      <c r="P74" s="2">
        <f t="shared" si="10"/>
        <v>27.336734693877549</v>
      </c>
      <c r="Q74" s="2">
        <f t="shared" si="11"/>
        <v>2</v>
      </c>
      <c r="R74" s="8">
        <v>1</v>
      </c>
      <c r="S74" s="8">
        <v>0</v>
      </c>
    </row>
    <row r="75" spans="1:19">
      <c r="A75">
        <v>74</v>
      </c>
      <c r="B75">
        <v>59</v>
      </c>
      <c r="C75">
        <v>2</v>
      </c>
      <c r="D75">
        <v>60</v>
      </c>
      <c r="E75">
        <v>118</v>
      </c>
      <c r="F75" s="2">
        <f t="shared" si="9"/>
        <v>23.108333333333334</v>
      </c>
      <c r="G75" s="2">
        <v>1</v>
      </c>
      <c r="H75">
        <v>165</v>
      </c>
      <c r="I75">
        <f t="shared" si="7"/>
        <v>129</v>
      </c>
      <c r="J75" s="2">
        <v>97.2</v>
      </c>
      <c r="K75">
        <v>86</v>
      </c>
      <c r="L75">
        <v>14</v>
      </c>
      <c r="M75" s="2">
        <v>3</v>
      </c>
      <c r="N75">
        <v>1</v>
      </c>
      <c r="O75">
        <v>0</v>
      </c>
      <c r="P75" s="2">
        <f t="shared" si="10"/>
        <v>21.952916666666667</v>
      </c>
      <c r="Q75" s="2">
        <f t="shared" si="11"/>
        <v>3</v>
      </c>
      <c r="R75" s="8">
        <v>1</v>
      </c>
      <c r="S75" s="8">
        <v>0</v>
      </c>
    </row>
    <row r="76" spans="1:19">
      <c r="A76">
        <v>75</v>
      </c>
      <c r="B76">
        <v>63</v>
      </c>
      <c r="C76">
        <v>2</v>
      </c>
      <c r="D76">
        <v>80</v>
      </c>
      <c r="E76">
        <v>248</v>
      </c>
      <c r="F76" s="2">
        <f t="shared" si="9"/>
        <v>27.318750000000001</v>
      </c>
      <c r="G76" s="2">
        <v>2</v>
      </c>
      <c r="H76">
        <v>109</v>
      </c>
      <c r="I76">
        <f t="shared" si="7"/>
        <v>73</v>
      </c>
      <c r="J76" s="2">
        <v>97.4</v>
      </c>
      <c r="K76">
        <v>88</v>
      </c>
      <c r="L76">
        <v>15</v>
      </c>
      <c r="M76" s="2">
        <v>3</v>
      </c>
      <c r="N76">
        <v>1</v>
      </c>
      <c r="O76">
        <v>1</v>
      </c>
      <c r="P76" s="2">
        <f t="shared" si="10"/>
        <v>25.9528125</v>
      </c>
      <c r="Q76" s="2">
        <v>4</v>
      </c>
      <c r="R76" s="8">
        <v>0</v>
      </c>
      <c r="S76" s="8">
        <v>1</v>
      </c>
    </row>
    <row r="77" spans="1:19">
      <c r="A77">
        <v>76</v>
      </c>
      <c r="B77">
        <v>57</v>
      </c>
      <c r="C77">
        <v>2</v>
      </c>
      <c r="D77">
        <v>58</v>
      </c>
      <c r="E77">
        <v>128</v>
      </c>
      <c r="F77" s="2">
        <f t="shared" si="9"/>
        <v>26.825208085612367</v>
      </c>
      <c r="G77" s="2">
        <v>2</v>
      </c>
      <c r="H77">
        <v>170</v>
      </c>
      <c r="I77">
        <f t="shared" si="7"/>
        <v>134</v>
      </c>
      <c r="J77" s="2">
        <v>98.6</v>
      </c>
      <c r="K77">
        <v>87</v>
      </c>
      <c r="L77">
        <v>22</v>
      </c>
      <c r="M77" s="2">
        <v>2</v>
      </c>
      <c r="N77">
        <v>1</v>
      </c>
      <c r="O77">
        <v>0</v>
      </c>
      <c r="P77" s="2">
        <f t="shared" si="10"/>
        <v>25.483947681331749</v>
      </c>
      <c r="Q77" s="2">
        <f t="shared" si="11"/>
        <v>2</v>
      </c>
      <c r="R77" s="8">
        <v>1</v>
      </c>
      <c r="S77" s="8">
        <v>0</v>
      </c>
    </row>
    <row r="78" spans="1:19">
      <c r="A78">
        <v>77</v>
      </c>
      <c r="B78">
        <v>24</v>
      </c>
      <c r="C78">
        <v>2</v>
      </c>
      <c r="D78">
        <v>54</v>
      </c>
      <c r="E78">
        <v>107</v>
      </c>
      <c r="F78" s="2">
        <f t="shared" si="9"/>
        <v>25.869341563786005</v>
      </c>
      <c r="G78" s="2">
        <v>2</v>
      </c>
      <c r="H78">
        <v>150</v>
      </c>
      <c r="I78">
        <f t="shared" si="7"/>
        <v>114</v>
      </c>
      <c r="J78" s="2">
        <v>98.2</v>
      </c>
      <c r="K78">
        <v>66</v>
      </c>
      <c r="L78">
        <v>23</v>
      </c>
      <c r="M78" s="2">
        <v>2</v>
      </c>
      <c r="N78">
        <v>0</v>
      </c>
      <c r="O78">
        <v>0</v>
      </c>
      <c r="P78" s="2">
        <f t="shared" si="10"/>
        <v>24.575874485596703</v>
      </c>
      <c r="Q78" s="2">
        <f t="shared" si="11"/>
        <v>2</v>
      </c>
      <c r="R78" s="8">
        <v>1</v>
      </c>
      <c r="S78" s="8">
        <v>0</v>
      </c>
    </row>
    <row r="79" spans="1:19">
      <c r="A79">
        <v>78</v>
      </c>
      <c r="B79">
        <v>34</v>
      </c>
      <c r="C79">
        <v>2</v>
      </c>
      <c r="D79">
        <v>62</v>
      </c>
      <c r="E79">
        <v>104</v>
      </c>
      <c r="F79" s="2">
        <f t="shared" si="9"/>
        <v>19.073881373569197</v>
      </c>
      <c r="G79" s="2">
        <v>1</v>
      </c>
      <c r="H79">
        <v>150</v>
      </c>
      <c r="I79">
        <f t="shared" si="7"/>
        <v>114</v>
      </c>
      <c r="J79" s="2">
        <v>98.9</v>
      </c>
      <c r="K79">
        <v>67</v>
      </c>
      <c r="L79">
        <v>20</v>
      </c>
      <c r="M79" s="2">
        <v>3</v>
      </c>
      <c r="N79">
        <v>0</v>
      </c>
      <c r="O79">
        <v>0</v>
      </c>
      <c r="P79" s="2">
        <f t="shared" si="10"/>
        <v>18.120187304890738</v>
      </c>
      <c r="Q79" s="2">
        <f t="shared" si="11"/>
        <v>3</v>
      </c>
      <c r="R79" s="8">
        <v>1</v>
      </c>
      <c r="S79" s="8">
        <v>0</v>
      </c>
    </row>
    <row r="80" spans="1:19">
      <c r="A80">
        <v>79</v>
      </c>
      <c r="B80">
        <v>27</v>
      </c>
      <c r="C80">
        <v>2</v>
      </c>
      <c r="D80">
        <v>64</v>
      </c>
      <c r="E80">
        <v>149</v>
      </c>
      <c r="F80" s="2">
        <f t="shared" si="9"/>
        <v>25.645751953125</v>
      </c>
      <c r="G80" s="2">
        <v>2</v>
      </c>
      <c r="H80">
        <v>110</v>
      </c>
      <c r="I80">
        <f t="shared" si="7"/>
        <v>74</v>
      </c>
      <c r="J80" s="2">
        <v>99.5</v>
      </c>
      <c r="K80">
        <v>85</v>
      </c>
      <c r="L80">
        <v>16</v>
      </c>
      <c r="M80" s="2">
        <v>2</v>
      </c>
      <c r="N80">
        <v>0</v>
      </c>
      <c r="O80">
        <v>0</v>
      </c>
      <c r="P80" s="2">
        <f t="shared" si="10"/>
        <v>24.36346435546875</v>
      </c>
      <c r="Q80" s="2">
        <f t="shared" si="11"/>
        <v>2</v>
      </c>
      <c r="R80" s="8">
        <v>1</v>
      </c>
      <c r="S80" s="8">
        <v>0</v>
      </c>
    </row>
    <row r="81" spans="1:19">
      <c r="A81">
        <v>80</v>
      </c>
      <c r="B81">
        <v>51</v>
      </c>
      <c r="C81">
        <v>2</v>
      </c>
      <c r="D81">
        <v>69</v>
      </c>
      <c r="E81">
        <v>150</v>
      </c>
      <c r="F81" s="2">
        <f t="shared" si="9"/>
        <v>22.211720226843102</v>
      </c>
      <c r="G81" s="2">
        <v>1</v>
      </c>
      <c r="H81">
        <v>143</v>
      </c>
      <c r="I81">
        <f t="shared" si="7"/>
        <v>107</v>
      </c>
      <c r="J81" s="2">
        <v>99.3</v>
      </c>
      <c r="K81">
        <v>68</v>
      </c>
      <c r="L81">
        <v>20</v>
      </c>
      <c r="M81" s="2">
        <v>2</v>
      </c>
      <c r="N81">
        <v>1</v>
      </c>
      <c r="O81">
        <v>1</v>
      </c>
      <c r="P81" s="2">
        <f t="shared" si="10"/>
        <v>21.101134215500945</v>
      </c>
      <c r="Q81" s="2">
        <v>3</v>
      </c>
      <c r="R81" s="8">
        <v>0</v>
      </c>
      <c r="S81" s="8">
        <v>0</v>
      </c>
    </row>
    <row r="82" spans="1:19">
      <c r="A82">
        <v>81</v>
      </c>
      <c r="B82">
        <v>27</v>
      </c>
      <c r="C82">
        <v>2</v>
      </c>
      <c r="D82">
        <v>79</v>
      </c>
      <c r="E82">
        <v>205</v>
      </c>
      <c r="F82" s="2">
        <f t="shared" si="9"/>
        <v>23.157346579073867</v>
      </c>
      <c r="G82" s="2">
        <v>1</v>
      </c>
      <c r="H82">
        <v>87</v>
      </c>
      <c r="I82">
        <v>56</v>
      </c>
      <c r="J82" s="2">
        <v>97.3</v>
      </c>
      <c r="K82">
        <v>84</v>
      </c>
      <c r="L82">
        <v>19</v>
      </c>
      <c r="M82" s="2">
        <v>3</v>
      </c>
      <c r="N82">
        <v>0</v>
      </c>
      <c r="O82">
        <v>0</v>
      </c>
      <c r="P82" s="2">
        <f t="shared" si="10"/>
        <v>21.999479250120171</v>
      </c>
      <c r="Q82" s="2">
        <f t="shared" si="11"/>
        <v>3</v>
      </c>
      <c r="R82" s="8">
        <v>1</v>
      </c>
      <c r="S82" s="8">
        <v>0</v>
      </c>
    </row>
    <row r="83" spans="1:19">
      <c r="A83">
        <v>82</v>
      </c>
      <c r="B83">
        <v>49</v>
      </c>
      <c r="C83">
        <v>2</v>
      </c>
      <c r="D83">
        <v>75</v>
      </c>
      <c r="E83">
        <v>234</v>
      </c>
      <c r="F83" s="2">
        <f t="shared" si="9"/>
        <v>29.327999999999999</v>
      </c>
      <c r="G83" s="2">
        <v>2</v>
      </c>
      <c r="H83">
        <v>99</v>
      </c>
      <c r="I83">
        <f t="shared" si="7"/>
        <v>63</v>
      </c>
      <c r="J83" s="2">
        <v>97.5</v>
      </c>
      <c r="K83">
        <v>100</v>
      </c>
      <c r="L83">
        <v>15</v>
      </c>
      <c r="M83" s="2">
        <v>2</v>
      </c>
      <c r="N83">
        <v>0</v>
      </c>
      <c r="O83">
        <v>1</v>
      </c>
      <c r="P83" s="2">
        <f t="shared" si="10"/>
        <v>27.861599999999999</v>
      </c>
      <c r="Q83" s="2">
        <f t="shared" si="11"/>
        <v>2</v>
      </c>
      <c r="R83" s="8">
        <v>0</v>
      </c>
      <c r="S83" s="8">
        <v>1</v>
      </c>
    </row>
    <row r="84" spans="1:19">
      <c r="A84">
        <v>83</v>
      </c>
      <c r="B84">
        <v>20</v>
      </c>
      <c r="C84">
        <v>2</v>
      </c>
      <c r="D84">
        <v>63</v>
      </c>
      <c r="E84">
        <v>132</v>
      </c>
      <c r="F84" s="2">
        <f t="shared" si="9"/>
        <v>23.446712018140587</v>
      </c>
      <c r="G84" s="2">
        <v>1</v>
      </c>
      <c r="H84">
        <v>93</v>
      </c>
      <c r="I84">
        <f t="shared" si="7"/>
        <v>57</v>
      </c>
      <c r="J84" s="2">
        <v>98.3</v>
      </c>
      <c r="K84">
        <v>69</v>
      </c>
      <c r="L84">
        <v>17</v>
      </c>
      <c r="M84" s="2">
        <v>3</v>
      </c>
      <c r="N84">
        <v>0</v>
      </c>
      <c r="O84">
        <v>1</v>
      </c>
      <c r="P84" s="2">
        <f t="shared" si="10"/>
        <v>22.274376417233558</v>
      </c>
      <c r="Q84" s="2">
        <f t="shared" si="11"/>
        <v>3</v>
      </c>
      <c r="R84" s="8">
        <v>1</v>
      </c>
      <c r="S84" s="8">
        <v>0</v>
      </c>
    </row>
    <row r="85" spans="1:19">
      <c r="A85">
        <v>84</v>
      </c>
      <c r="B85">
        <v>43</v>
      </c>
      <c r="C85">
        <v>2</v>
      </c>
      <c r="D85">
        <v>71</v>
      </c>
      <c r="E85">
        <v>212</v>
      </c>
      <c r="F85" s="2">
        <f t="shared" si="9"/>
        <v>29.64887919063678</v>
      </c>
      <c r="G85" s="2">
        <v>2</v>
      </c>
      <c r="H85">
        <v>100</v>
      </c>
      <c r="I85">
        <f t="shared" si="7"/>
        <v>64</v>
      </c>
      <c r="J85" s="2">
        <v>98.4</v>
      </c>
      <c r="K85">
        <v>71</v>
      </c>
      <c r="L85">
        <v>18</v>
      </c>
      <c r="M85" s="2">
        <v>2</v>
      </c>
      <c r="N85">
        <v>0</v>
      </c>
      <c r="O85">
        <v>0</v>
      </c>
      <c r="P85" s="2">
        <f t="shared" si="10"/>
        <v>28.166435231104941</v>
      </c>
      <c r="Q85" s="2">
        <f t="shared" si="11"/>
        <v>2</v>
      </c>
      <c r="R85" s="8">
        <v>1</v>
      </c>
      <c r="S85" s="8">
        <v>0</v>
      </c>
    </row>
    <row r="86" spans="1:19">
      <c r="A86">
        <v>85</v>
      </c>
      <c r="B86">
        <v>41</v>
      </c>
      <c r="C86">
        <v>2</v>
      </c>
      <c r="D86">
        <v>57</v>
      </c>
      <c r="E86">
        <v>113</v>
      </c>
      <c r="F86" s="2">
        <f t="shared" si="9"/>
        <v>24.519852262234533</v>
      </c>
      <c r="G86" s="2">
        <v>1</v>
      </c>
      <c r="H86">
        <v>151</v>
      </c>
      <c r="I86">
        <f t="shared" si="7"/>
        <v>115</v>
      </c>
      <c r="J86" s="2">
        <v>99.1</v>
      </c>
      <c r="K86">
        <v>97</v>
      </c>
      <c r="L86">
        <v>14</v>
      </c>
      <c r="M86" s="2">
        <v>4</v>
      </c>
      <c r="N86">
        <v>0</v>
      </c>
      <c r="O86">
        <v>1</v>
      </c>
      <c r="P86" s="2">
        <f t="shared" si="10"/>
        <v>23.293859649122805</v>
      </c>
      <c r="Q86" s="2">
        <v>3</v>
      </c>
      <c r="R86" s="8">
        <v>1</v>
      </c>
      <c r="S86" s="8">
        <v>0</v>
      </c>
    </row>
    <row r="87" spans="1:19">
      <c r="A87">
        <v>86</v>
      </c>
      <c r="B87">
        <v>49</v>
      </c>
      <c r="C87">
        <v>3</v>
      </c>
      <c r="D87">
        <v>56</v>
      </c>
      <c r="E87">
        <v>138</v>
      </c>
      <c r="F87" s="2">
        <f t="shared" si="9"/>
        <v>31.023596938775512</v>
      </c>
      <c r="G87" s="2">
        <v>3</v>
      </c>
      <c r="H87">
        <v>188</v>
      </c>
      <c r="I87">
        <f t="shared" si="7"/>
        <v>152</v>
      </c>
      <c r="J87" s="2">
        <v>98.6</v>
      </c>
      <c r="K87">
        <v>52</v>
      </c>
      <c r="L87">
        <v>19</v>
      </c>
      <c r="M87" s="2">
        <v>1</v>
      </c>
      <c r="N87">
        <v>0</v>
      </c>
      <c r="O87">
        <v>0</v>
      </c>
      <c r="P87" s="2">
        <f t="shared" si="10"/>
        <v>29.472417091836736</v>
      </c>
      <c r="Q87" s="2">
        <f t="shared" si="11"/>
        <v>1</v>
      </c>
      <c r="R87" s="8">
        <v>1</v>
      </c>
      <c r="S87" s="8">
        <v>0</v>
      </c>
    </row>
    <row r="88" spans="1:19">
      <c r="A88">
        <v>87</v>
      </c>
      <c r="B88">
        <v>31</v>
      </c>
      <c r="C88">
        <v>3</v>
      </c>
      <c r="D88">
        <v>52</v>
      </c>
      <c r="E88">
        <v>130</v>
      </c>
      <c r="F88" s="2">
        <f t="shared" si="9"/>
        <v>33.894230769230766</v>
      </c>
      <c r="G88" s="2">
        <v>3</v>
      </c>
      <c r="H88">
        <v>105</v>
      </c>
      <c r="I88">
        <f t="shared" si="7"/>
        <v>69</v>
      </c>
      <c r="J88" s="2">
        <v>97.4</v>
      </c>
      <c r="K88">
        <v>64</v>
      </c>
      <c r="L88">
        <v>13</v>
      </c>
      <c r="M88" s="2">
        <v>1</v>
      </c>
      <c r="N88">
        <v>0</v>
      </c>
      <c r="O88">
        <v>1</v>
      </c>
      <c r="P88" s="2">
        <f t="shared" si="10"/>
        <v>32.199519230769226</v>
      </c>
      <c r="Q88" s="2">
        <f t="shared" si="11"/>
        <v>1</v>
      </c>
      <c r="R88" s="8">
        <v>1</v>
      </c>
      <c r="S88" s="8">
        <v>0</v>
      </c>
    </row>
    <row r="89" spans="1:19">
      <c r="A89">
        <v>88</v>
      </c>
      <c r="B89">
        <v>28</v>
      </c>
      <c r="C89">
        <v>3</v>
      </c>
      <c r="D89">
        <v>69</v>
      </c>
      <c r="E89">
        <v>207</v>
      </c>
      <c r="F89" s="2">
        <f t="shared" si="9"/>
        <v>30.652173913043477</v>
      </c>
      <c r="G89" s="2">
        <v>3</v>
      </c>
      <c r="H89">
        <v>106</v>
      </c>
      <c r="I89">
        <f t="shared" si="7"/>
        <v>70</v>
      </c>
      <c r="J89" s="2">
        <v>97.9</v>
      </c>
      <c r="K89">
        <v>52</v>
      </c>
      <c r="L89">
        <v>17</v>
      </c>
      <c r="M89" s="2">
        <v>1</v>
      </c>
      <c r="N89">
        <v>0</v>
      </c>
      <c r="O89">
        <v>0</v>
      </c>
      <c r="P89" s="2">
        <f t="shared" si="10"/>
        <v>29.119565217391301</v>
      </c>
      <c r="Q89" s="2">
        <f t="shared" si="11"/>
        <v>1</v>
      </c>
      <c r="R89" s="8">
        <v>1</v>
      </c>
      <c r="S89" s="8">
        <v>0</v>
      </c>
    </row>
    <row r="90" spans="1:19">
      <c r="A90">
        <v>89</v>
      </c>
      <c r="B90">
        <v>37</v>
      </c>
      <c r="C90">
        <v>3</v>
      </c>
      <c r="D90">
        <v>66</v>
      </c>
      <c r="E90">
        <v>140</v>
      </c>
      <c r="F90" s="2">
        <f t="shared" si="9"/>
        <v>22.658402203856749</v>
      </c>
      <c r="G90" s="2">
        <v>1</v>
      </c>
      <c r="H90">
        <v>191</v>
      </c>
      <c r="I90">
        <f t="shared" si="7"/>
        <v>155</v>
      </c>
      <c r="J90" s="2">
        <v>97.3</v>
      </c>
      <c r="K90">
        <v>84</v>
      </c>
      <c r="L90">
        <v>16</v>
      </c>
      <c r="M90" s="2">
        <v>3</v>
      </c>
      <c r="N90">
        <v>1</v>
      </c>
      <c r="O90">
        <v>0</v>
      </c>
      <c r="P90" s="2">
        <f t="shared" si="10"/>
        <v>21.525482093663911</v>
      </c>
      <c r="Q90" s="2">
        <f t="shared" si="11"/>
        <v>3</v>
      </c>
      <c r="R90" s="8">
        <v>1</v>
      </c>
      <c r="S90" s="8">
        <v>0</v>
      </c>
    </row>
    <row r="91" spans="1:19">
      <c r="A91">
        <v>90</v>
      </c>
      <c r="B91">
        <v>43</v>
      </c>
      <c r="C91">
        <v>3</v>
      </c>
      <c r="D91">
        <v>56</v>
      </c>
      <c r="E91">
        <v>106</v>
      </c>
      <c r="F91" s="2">
        <f t="shared" si="9"/>
        <v>23.829719387755102</v>
      </c>
      <c r="G91" s="2">
        <v>1</v>
      </c>
      <c r="H91">
        <v>109</v>
      </c>
      <c r="I91">
        <f t="shared" si="7"/>
        <v>73</v>
      </c>
      <c r="J91" s="2">
        <v>97.8</v>
      </c>
      <c r="K91">
        <v>59</v>
      </c>
      <c r="L91">
        <v>16</v>
      </c>
      <c r="M91" s="2">
        <v>2</v>
      </c>
      <c r="N91">
        <v>1</v>
      </c>
      <c r="O91">
        <v>0</v>
      </c>
      <c r="P91" s="2">
        <f t="shared" si="10"/>
        <v>22.638233418367346</v>
      </c>
      <c r="Q91" s="2">
        <v>1</v>
      </c>
      <c r="R91" s="8">
        <v>1</v>
      </c>
      <c r="S91" s="8">
        <v>0</v>
      </c>
    </row>
    <row r="92" spans="1:19">
      <c r="A92">
        <v>91</v>
      </c>
      <c r="B92">
        <v>44</v>
      </c>
      <c r="C92">
        <v>3</v>
      </c>
      <c r="D92">
        <v>75</v>
      </c>
      <c r="E92">
        <v>227</v>
      </c>
      <c r="F92" s="2">
        <f t="shared" si="9"/>
        <v>28.45066666666667</v>
      </c>
      <c r="G92" s="2">
        <v>2</v>
      </c>
      <c r="H92">
        <v>138</v>
      </c>
      <c r="I92">
        <f t="shared" si="7"/>
        <v>102</v>
      </c>
      <c r="J92" s="2">
        <v>98.5</v>
      </c>
      <c r="K92">
        <v>60</v>
      </c>
      <c r="L92">
        <v>14</v>
      </c>
      <c r="M92" s="2">
        <v>2</v>
      </c>
      <c r="N92">
        <v>0</v>
      </c>
      <c r="O92">
        <v>1</v>
      </c>
      <c r="P92" s="2">
        <f t="shared" si="10"/>
        <v>27.028133333333336</v>
      </c>
      <c r="Q92" s="2">
        <f t="shared" si="11"/>
        <v>2</v>
      </c>
      <c r="R92" s="8">
        <v>1</v>
      </c>
      <c r="S92" s="8">
        <v>0</v>
      </c>
    </row>
    <row r="93" spans="1:19">
      <c r="A93">
        <v>92</v>
      </c>
      <c r="B93">
        <v>57</v>
      </c>
      <c r="C93">
        <v>3</v>
      </c>
      <c r="D93">
        <v>73</v>
      </c>
      <c r="E93">
        <v>238</v>
      </c>
      <c r="F93" s="2">
        <f t="shared" si="9"/>
        <v>31.486207543629199</v>
      </c>
      <c r="G93" s="2">
        <v>3</v>
      </c>
      <c r="H93">
        <v>173</v>
      </c>
      <c r="I93">
        <f t="shared" si="7"/>
        <v>137</v>
      </c>
      <c r="J93" s="2">
        <v>98.7</v>
      </c>
      <c r="K93">
        <v>57</v>
      </c>
      <c r="L93">
        <v>14</v>
      </c>
      <c r="M93" s="2">
        <v>1</v>
      </c>
      <c r="N93">
        <v>1</v>
      </c>
      <c r="O93">
        <v>0</v>
      </c>
      <c r="P93" s="2">
        <f t="shared" si="10"/>
        <v>29.911897166447737</v>
      </c>
      <c r="Q93" s="2">
        <f t="shared" si="11"/>
        <v>1</v>
      </c>
      <c r="R93" s="8">
        <v>1</v>
      </c>
      <c r="S93" s="8">
        <v>0</v>
      </c>
    </row>
    <row r="94" spans="1:19">
      <c r="A94">
        <v>93</v>
      </c>
      <c r="B94">
        <v>50</v>
      </c>
      <c r="C94">
        <v>3</v>
      </c>
      <c r="D94">
        <v>62</v>
      </c>
      <c r="E94">
        <v>119</v>
      </c>
      <c r="F94" s="2">
        <f t="shared" si="9"/>
        <v>21.824921956295526</v>
      </c>
      <c r="G94" s="2">
        <v>1</v>
      </c>
      <c r="H94">
        <v>189</v>
      </c>
      <c r="I94">
        <f t="shared" si="7"/>
        <v>153</v>
      </c>
      <c r="J94" s="2">
        <v>98.2</v>
      </c>
      <c r="K94">
        <v>77</v>
      </c>
      <c r="L94">
        <v>12</v>
      </c>
      <c r="M94" s="2">
        <v>3</v>
      </c>
      <c r="N94">
        <v>0</v>
      </c>
      <c r="O94">
        <v>0</v>
      </c>
      <c r="P94" s="2">
        <f t="shared" si="10"/>
        <v>20.733675858480748</v>
      </c>
      <c r="Q94" s="2">
        <f t="shared" si="11"/>
        <v>3</v>
      </c>
      <c r="R94" s="8">
        <v>1</v>
      </c>
      <c r="S94" s="8">
        <v>0</v>
      </c>
    </row>
    <row r="95" spans="1:19">
      <c r="A95">
        <v>94</v>
      </c>
      <c r="B95">
        <v>36</v>
      </c>
      <c r="C95">
        <v>3</v>
      </c>
      <c r="D95">
        <v>56</v>
      </c>
      <c r="E95">
        <v>128</v>
      </c>
      <c r="F95" s="2">
        <f t="shared" si="9"/>
        <v>28.77551020408163</v>
      </c>
      <c r="G95" s="2">
        <v>2</v>
      </c>
      <c r="H95">
        <v>173</v>
      </c>
      <c r="I95">
        <f t="shared" si="7"/>
        <v>137</v>
      </c>
      <c r="J95" s="2">
        <v>99.6</v>
      </c>
      <c r="K95">
        <v>101</v>
      </c>
      <c r="L95">
        <v>20</v>
      </c>
      <c r="M95" s="2">
        <v>2</v>
      </c>
      <c r="N95">
        <v>1</v>
      </c>
      <c r="O95">
        <v>0</v>
      </c>
      <c r="P95" s="2">
        <f t="shared" si="10"/>
        <v>27.336734693877549</v>
      </c>
      <c r="Q95" s="2">
        <f t="shared" si="11"/>
        <v>2</v>
      </c>
      <c r="R95" s="8">
        <v>1</v>
      </c>
      <c r="S95" s="8">
        <v>0</v>
      </c>
    </row>
    <row r="96" spans="1:19">
      <c r="A96">
        <v>95</v>
      </c>
      <c r="B96">
        <v>44</v>
      </c>
      <c r="C96">
        <v>3</v>
      </c>
      <c r="D96">
        <v>50</v>
      </c>
      <c r="E96">
        <v>106</v>
      </c>
      <c r="F96" s="2">
        <f t="shared" si="9"/>
        <v>29.891999999999999</v>
      </c>
      <c r="G96" s="2">
        <v>2</v>
      </c>
      <c r="H96">
        <v>131</v>
      </c>
      <c r="I96">
        <f t="shared" si="7"/>
        <v>95</v>
      </c>
      <c r="J96" s="2">
        <v>99.9</v>
      </c>
      <c r="K96">
        <v>85</v>
      </c>
      <c r="L96">
        <v>18</v>
      </c>
      <c r="M96" s="2">
        <v>3</v>
      </c>
      <c r="N96">
        <v>1</v>
      </c>
      <c r="O96">
        <v>0</v>
      </c>
      <c r="P96" s="2">
        <f t="shared" si="10"/>
        <v>28.397399999999998</v>
      </c>
      <c r="Q96" s="2">
        <v>2</v>
      </c>
      <c r="R96" s="8">
        <v>1</v>
      </c>
      <c r="S96" s="8">
        <v>0</v>
      </c>
    </row>
    <row r="97" spans="1:19">
      <c r="A97">
        <v>96</v>
      </c>
      <c r="B97">
        <v>21</v>
      </c>
      <c r="C97">
        <v>3</v>
      </c>
      <c r="D97">
        <v>63</v>
      </c>
      <c r="E97">
        <v>133</v>
      </c>
      <c r="F97" s="2">
        <f t="shared" si="9"/>
        <v>23.624338624338623</v>
      </c>
      <c r="G97" s="2">
        <v>1</v>
      </c>
      <c r="H97">
        <v>120</v>
      </c>
      <c r="I97">
        <f t="shared" si="7"/>
        <v>84</v>
      </c>
      <c r="J97" s="2">
        <v>101.5</v>
      </c>
      <c r="K97">
        <v>91</v>
      </c>
      <c r="L97">
        <v>16</v>
      </c>
      <c r="M97" s="2">
        <v>3</v>
      </c>
      <c r="N97">
        <v>0</v>
      </c>
      <c r="O97">
        <v>1</v>
      </c>
      <c r="P97" s="2">
        <f t="shared" si="10"/>
        <v>22.443121693121689</v>
      </c>
      <c r="Q97" s="2">
        <f t="shared" si="11"/>
        <v>3</v>
      </c>
      <c r="R97" s="8">
        <v>1</v>
      </c>
      <c r="S97" s="8">
        <v>0</v>
      </c>
    </row>
    <row r="98" spans="1:19">
      <c r="A98">
        <v>97</v>
      </c>
      <c r="B98">
        <v>57</v>
      </c>
      <c r="C98">
        <v>3</v>
      </c>
      <c r="D98">
        <v>79</v>
      </c>
      <c r="E98">
        <v>325</v>
      </c>
      <c r="F98" s="2">
        <f t="shared" si="9"/>
        <v>36.712866527800031</v>
      </c>
      <c r="G98" s="2">
        <v>4</v>
      </c>
      <c r="H98">
        <v>142</v>
      </c>
      <c r="I98">
        <f t="shared" si="7"/>
        <v>106</v>
      </c>
      <c r="J98" s="2">
        <v>102</v>
      </c>
      <c r="K98">
        <v>67</v>
      </c>
      <c r="L98">
        <v>23</v>
      </c>
      <c r="M98" s="2">
        <v>0</v>
      </c>
      <c r="N98">
        <v>1</v>
      </c>
      <c r="O98">
        <v>0</v>
      </c>
      <c r="P98" s="2">
        <f t="shared" si="10"/>
        <v>34.877223201410025</v>
      </c>
      <c r="Q98" s="2">
        <f t="shared" si="11"/>
        <v>0</v>
      </c>
      <c r="R98" s="8">
        <v>0</v>
      </c>
      <c r="S98" s="8">
        <v>1</v>
      </c>
    </row>
    <row r="99" spans="1:19">
      <c r="A99">
        <v>98</v>
      </c>
      <c r="B99">
        <v>27</v>
      </c>
      <c r="C99">
        <v>3</v>
      </c>
      <c r="D99">
        <v>67</v>
      </c>
      <c r="E99">
        <v>215</v>
      </c>
      <c r="F99" s="2">
        <f t="shared" si="9"/>
        <v>33.765872131877927</v>
      </c>
      <c r="G99" s="2">
        <v>3</v>
      </c>
      <c r="H99">
        <v>95</v>
      </c>
      <c r="I99">
        <f>H99-30</f>
        <v>65</v>
      </c>
      <c r="J99" s="2">
        <v>98.6</v>
      </c>
      <c r="K99">
        <v>53</v>
      </c>
      <c r="L99">
        <v>20</v>
      </c>
      <c r="M99" s="2">
        <v>1</v>
      </c>
      <c r="N99">
        <v>1</v>
      </c>
      <c r="O99">
        <v>1</v>
      </c>
      <c r="P99" s="2">
        <f t="shared" si="10"/>
        <v>32.077578525284032</v>
      </c>
      <c r="Q99" s="2">
        <f t="shared" si="11"/>
        <v>1</v>
      </c>
      <c r="R99" s="8">
        <v>1</v>
      </c>
      <c r="S99" s="8">
        <v>0</v>
      </c>
    </row>
    <row r="100" spans="1:19">
      <c r="A100">
        <v>99</v>
      </c>
      <c r="B100">
        <v>67</v>
      </c>
      <c r="C100">
        <v>3</v>
      </c>
      <c r="D100">
        <v>50</v>
      </c>
      <c r="E100">
        <v>164</v>
      </c>
      <c r="F100" s="2">
        <f t="shared" si="9"/>
        <v>46.248000000000005</v>
      </c>
      <c r="G100" s="2">
        <v>5</v>
      </c>
      <c r="H100">
        <v>176</v>
      </c>
      <c r="I100">
        <f t="shared" ref="I100" si="12">H100-33</f>
        <v>143</v>
      </c>
      <c r="J100" s="2">
        <v>98.4</v>
      </c>
      <c r="K100">
        <v>58</v>
      </c>
      <c r="L100">
        <v>19</v>
      </c>
      <c r="M100" s="2">
        <v>0</v>
      </c>
      <c r="N100">
        <v>1</v>
      </c>
      <c r="O100">
        <v>1</v>
      </c>
      <c r="P100" s="2">
        <f t="shared" si="10"/>
        <v>43.935600000000001</v>
      </c>
      <c r="Q100" s="2">
        <f t="shared" si="11"/>
        <v>0</v>
      </c>
      <c r="R100" s="8">
        <v>1</v>
      </c>
      <c r="S100" s="8">
        <v>0</v>
      </c>
    </row>
    <row r="101" spans="1:19">
      <c r="A101">
        <v>100</v>
      </c>
      <c r="B101">
        <v>22</v>
      </c>
      <c r="C101">
        <v>3</v>
      </c>
      <c r="D101">
        <v>56</v>
      </c>
      <c r="E101">
        <v>189</v>
      </c>
      <c r="F101" s="2">
        <f t="shared" si="9"/>
        <v>42.488839285714285</v>
      </c>
      <c r="G101" s="2">
        <v>5</v>
      </c>
      <c r="H101">
        <v>133</v>
      </c>
      <c r="I101">
        <v>81</v>
      </c>
      <c r="J101" s="2">
        <v>98.3</v>
      </c>
      <c r="K101">
        <v>83</v>
      </c>
      <c r="L101">
        <v>15</v>
      </c>
      <c r="M101" s="2">
        <v>1</v>
      </c>
      <c r="N101">
        <v>1</v>
      </c>
      <c r="O101">
        <v>1</v>
      </c>
      <c r="P101" s="2">
        <f t="shared" si="10"/>
        <v>40.364397321428569</v>
      </c>
      <c r="Q101" s="2">
        <v>2</v>
      </c>
      <c r="R101" s="8">
        <v>0</v>
      </c>
      <c r="S101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workbookViewId="0">
      <selection activeCell="A36" sqref="A36"/>
    </sheetView>
  </sheetViews>
  <sheetFormatPr defaultColWidth="8.85546875" defaultRowHeight="15"/>
  <cols>
    <col min="1" max="1" width="17.140625" customWidth="1"/>
    <col min="2" max="2" width="6.140625" customWidth="1"/>
    <col min="3" max="3" width="27.140625" customWidth="1"/>
  </cols>
  <sheetData>
    <row r="1" spans="1:9">
      <c r="A1" s="6" t="s">
        <v>19</v>
      </c>
    </row>
    <row r="2" spans="1:9">
      <c r="A2" t="s">
        <v>0</v>
      </c>
      <c r="B2" t="s">
        <v>20</v>
      </c>
      <c r="D2" s="1"/>
    </row>
    <row r="3" spans="1:9">
      <c r="A3" t="s">
        <v>21</v>
      </c>
      <c r="B3" t="s">
        <v>22</v>
      </c>
      <c r="D3" s="1"/>
    </row>
    <row r="4" spans="1:9">
      <c r="A4" t="s">
        <v>23</v>
      </c>
      <c r="B4" t="s">
        <v>24</v>
      </c>
      <c r="D4" s="1"/>
    </row>
    <row r="5" spans="1:9">
      <c r="B5">
        <v>1</v>
      </c>
      <c r="C5" t="s">
        <v>25</v>
      </c>
    </row>
    <row r="6" spans="1:9">
      <c r="B6">
        <v>2</v>
      </c>
      <c r="C6" t="s">
        <v>26</v>
      </c>
    </row>
    <row r="7" spans="1:9">
      <c r="B7">
        <v>3</v>
      </c>
      <c r="C7" t="s">
        <v>27</v>
      </c>
    </row>
    <row r="8" spans="1:9">
      <c r="A8" t="s">
        <v>28</v>
      </c>
      <c r="B8" t="s">
        <v>29</v>
      </c>
    </row>
    <row r="9" spans="1:9">
      <c r="A9" t="s">
        <v>30</v>
      </c>
      <c r="B9" t="s">
        <v>31</v>
      </c>
    </row>
    <row r="10" spans="1:9">
      <c r="A10" t="s">
        <v>32</v>
      </c>
      <c r="B10" t="s">
        <v>33</v>
      </c>
    </row>
    <row r="11" spans="1:9">
      <c r="A11" t="s">
        <v>6</v>
      </c>
      <c r="B11" t="s">
        <v>34</v>
      </c>
    </row>
    <row r="12" spans="1:9">
      <c r="B12">
        <v>0</v>
      </c>
      <c r="C12" t="s">
        <v>35</v>
      </c>
    </row>
    <row r="13" spans="1:9">
      <c r="B13">
        <v>1</v>
      </c>
      <c r="C13" t="s">
        <v>36</v>
      </c>
      <c r="I13" s="3"/>
    </row>
    <row r="14" spans="1:9">
      <c r="B14">
        <v>2</v>
      </c>
      <c r="C14" t="s">
        <v>37</v>
      </c>
      <c r="I14" s="3"/>
    </row>
    <row r="15" spans="1:9">
      <c r="B15">
        <v>3</v>
      </c>
      <c r="C15" t="s">
        <v>38</v>
      </c>
      <c r="I15" s="3"/>
    </row>
    <row r="16" spans="1:9">
      <c r="B16">
        <v>4</v>
      </c>
      <c r="C16" t="s">
        <v>39</v>
      </c>
      <c r="I16" s="3"/>
    </row>
    <row r="17" spans="1:9">
      <c r="B17">
        <v>5</v>
      </c>
      <c r="C17" t="s">
        <v>40</v>
      </c>
      <c r="I17" s="3"/>
    </row>
    <row r="18" spans="1:9">
      <c r="A18" t="s">
        <v>41</v>
      </c>
      <c r="B18" t="s">
        <v>42</v>
      </c>
    </row>
    <row r="19" spans="1:9">
      <c r="A19" t="s">
        <v>43</v>
      </c>
      <c r="B19" t="s">
        <v>44</v>
      </c>
    </row>
    <row r="20" spans="1:9">
      <c r="A20" t="s">
        <v>45</v>
      </c>
      <c r="B20" t="s">
        <v>46</v>
      </c>
    </row>
    <row r="21" spans="1:9">
      <c r="A21" t="s">
        <v>47</v>
      </c>
      <c r="B21" t="s">
        <v>48</v>
      </c>
    </row>
    <row r="22" spans="1:9">
      <c r="A22" t="s">
        <v>49</v>
      </c>
      <c r="B22" t="s">
        <v>50</v>
      </c>
    </row>
    <row r="23" spans="1:9">
      <c r="A23" t="s">
        <v>51</v>
      </c>
      <c r="B23" t="s">
        <v>52</v>
      </c>
    </row>
    <row r="24" spans="1:9">
      <c r="B24">
        <v>0</v>
      </c>
      <c r="C24" t="s">
        <v>53</v>
      </c>
    </row>
    <row r="25" spans="1:9">
      <c r="B25">
        <v>1</v>
      </c>
      <c r="C25" t="s">
        <v>54</v>
      </c>
    </row>
    <row r="26" spans="1:9">
      <c r="B26">
        <v>2</v>
      </c>
      <c r="C26" t="s">
        <v>55</v>
      </c>
    </row>
    <row r="27" spans="1:9">
      <c r="B27">
        <v>3</v>
      </c>
      <c r="C27" t="s">
        <v>56</v>
      </c>
    </row>
    <row r="28" spans="1:9">
      <c r="B28">
        <v>4</v>
      </c>
      <c r="C28" t="s">
        <v>57</v>
      </c>
    </row>
    <row r="29" spans="1:9">
      <c r="A29" t="s">
        <v>58</v>
      </c>
      <c r="B29" t="s">
        <v>59</v>
      </c>
    </row>
    <row r="30" spans="1:9">
      <c r="B30">
        <v>0</v>
      </c>
      <c r="C30" t="s">
        <v>60</v>
      </c>
    </row>
    <row r="31" spans="1:9">
      <c r="B31">
        <v>1</v>
      </c>
      <c r="C31" t="s">
        <v>61</v>
      </c>
    </row>
    <row r="32" spans="1:9">
      <c r="A32" t="s">
        <v>62</v>
      </c>
      <c r="B32">
        <v>0</v>
      </c>
      <c r="C32" t="s">
        <v>63</v>
      </c>
    </row>
    <row r="33" spans="1:14">
      <c r="B33">
        <v>1</v>
      </c>
      <c r="C33" t="s">
        <v>64</v>
      </c>
    </row>
    <row r="34" spans="1:14">
      <c r="A34" t="s">
        <v>65</v>
      </c>
      <c r="B34" s="1" t="s">
        <v>66</v>
      </c>
      <c r="C34" s="1"/>
    </row>
    <row r="35" spans="1:14">
      <c r="A35" t="s">
        <v>67</v>
      </c>
      <c r="B35" s="1" t="s">
        <v>68</v>
      </c>
      <c r="C35" s="1"/>
    </row>
    <row r="36" spans="1:14">
      <c r="A36" t="s">
        <v>69</v>
      </c>
      <c r="B36" s="1" t="s">
        <v>70</v>
      </c>
      <c r="C36" s="1"/>
    </row>
    <row r="37" spans="1:14">
      <c r="B37" s="7">
        <v>0</v>
      </c>
      <c r="C37" s="1" t="s">
        <v>71</v>
      </c>
    </row>
    <row r="38" spans="1:14">
      <c r="B38" s="7">
        <v>1</v>
      </c>
      <c r="C38" t="s">
        <v>72</v>
      </c>
    </row>
    <row r="39" spans="1:14">
      <c r="A39" t="s">
        <v>73</v>
      </c>
      <c r="B39" s="1" t="s">
        <v>74</v>
      </c>
    </row>
    <row r="40" spans="1:14">
      <c r="B40">
        <v>0</v>
      </c>
      <c r="C40" t="s">
        <v>75</v>
      </c>
      <c r="I40" s="4"/>
      <c r="J40" s="4"/>
      <c r="K40" s="4"/>
      <c r="L40" s="4"/>
      <c r="M40" s="4"/>
      <c r="N40" s="4"/>
    </row>
    <row r="41" spans="1:14">
      <c r="B41" s="7">
        <v>1</v>
      </c>
      <c r="C41" t="s">
        <v>76</v>
      </c>
      <c r="I41" s="4"/>
      <c r="J41" s="4"/>
      <c r="K41" s="4"/>
      <c r="L41" s="4"/>
      <c r="M41" s="4"/>
      <c r="N41" s="4"/>
    </row>
    <row r="42" spans="1:14">
      <c r="I42" s="4"/>
    </row>
    <row r="44" spans="1:14">
      <c r="I44" s="4"/>
    </row>
    <row r="50" spans="10:10">
      <c r="J50" s="5"/>
    </row>
    <row r="51" spans="10:10">
      <c r="J51" s="5"/>
    </row>
    <row r="52" spans="10:10">
      <c r="J52" s="5"/>
    </row>
    <row r="53" spans="10:10">
      <c r="J53" s="5"/>
    </row>
    <row r="54" spans="10:10">
      <c r="J54" s="5"/>
    </row>
    <row r="55" spans="10:10">
      <c r="J5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5032181440D43B55E422A5C76F30C" ma:contentTypeVersion="23" ma:contentTypeDescription="Create a new document." ma:contentTypeScope="" ma:versionID="9d0b8187c1783a14fa289315ced2c83f">
  <xsd:schema xmlns:xsd="http://www.w3.org/2001/XMLSchema" xmlns:xs="http://www.w3.org/2001/XMLSchema" xmlns:p="http://schemas.microsoft.com/office/2006/metadata/properties" xmlns:ns2="09284045-d215-4eea-a6fb-d186447d56dd" xmlns:ns3="b8433483-1d4e-4fb3-9f99-54e542f370b8" targetNamespace="http://schemas.microsoft.com/office/2006/metadata/properties" ma:root="true" ma:fieldsID="7d71e2147094ed83d2c4739c7b6b4ba3" ns2:_="" ns3:_="">
    <xsd:import namespace="09284045-d215-4eea-a6fb-d186447d56dd"/>
    <xsd:import namespace="b8433483-1d4e-4fb3-9f99-54e542f370b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2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4045-d215-4eea-a6fb-d186447d56d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lcf76f155ced4ddcb4097134ff3c332f0" ma:index="14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3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2" ma:index="24" nillable="true" ma:displayName="Image Tags_0" ma:hidden="true" ma:internalName="lcf76f155ced4ddcb4097134ff3c332f2" ma:readOnly="fals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1ac81174-90e6-44ae-846b-49af66d08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33483-1d4e-4fb3-9f99-54e542f370b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641c3dec-0607-4633-950a-0f5acd44eb26}" ma:internalName="TaxCatchAll" ma:showField="CatchAllData" ma:web="b8433483-1d4e-4fb3-9f99-54e542f37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284045-d215-4eea-a6fb-d186447d56dd">
      <Terms xmlns="http://schemas.microsoft.com/office/infopath/2007/PartnerControls"/>
    </lcf76f155ced4ddcb4097134ff3c332f>
    <MigrationWizIdPermissionLevels xmlns="09284045-d215-4eea-a6fb-d186447d56dd" xsi:nil="true"/>
    <TaxCatchAll xmlns="b8433483-1d4e-4fb3-9f99-54e542f370b8" xsi:nil="true"/>
    <MigrationWizIdPermissions xmlns="09284045-d215-4eea-a6fb-d186447d56dd" xsi:nil="true"/>
    <MigrationWizIdVersion xmlns="09284045-d215-4eea-a6fb-d186447d56dd" xsi:nil="true"/>
    <MigrationWizIdDocumentLibraryPermissions xmlns="09284045-d215-4eea-a6fb-d186447d56dd" xsi:nil="true"/>
    <MigrationWizIdSecurityGroups xmlns="09284045-d215-4eea-a6fb-d186447d56dd" xsi:nil="true"/>
    <lcf76f155ced4ddcb4097134ff3c332f0 xmlns="09284045-d215-4eea-a6fb-d186447d56dd" xsi:nil="true"/>
    <lcf76f155ced4ddcb4097134ff3c332f1 xmlns="09284045-d215-4eea-a6fb-d186447d56dd" xsi:nil="true"/>
    <lcf76f155ced4ddcb4097134ff3c332f2 xmlns="09284045-d215-4eea-a6fb-d186447d56dd" xsi:nil="true"/>
    <MigrationWizId xmlns="09284045-d215-4eea-a6fb-d186447d56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30E73-EFBE-4C45-9B95-10A042266FF6}"/>
</file>

<file path=customXml/itemProps2.xml><?xml version="1.0" encoding="utf-8"?>
<ds:datastoreItem xmlns:ds="http://schemas.openxmlformats.org/officeDocument/2006/customXml" ds:itemID="{10A2C471-63B3-446D-BBDC-9627A6026E67}"/>
</file>

<file path=customXml/itemProps3.xml><?xml version="1.0" encoding="utf-8"?>
<ds:datastoreItem xmlns:ds="http://schemas.openxmlformats.org/officeDocument/2006/customXml" ds:itemID="{27F4D376-6949-4A1F-8068-D7F7E9FBA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Perry</dc:creator>
  <cp:keywords/>
  <dc:description/>
  <cp:lastModifiedBy>Deepa Phillips</cp:lastModifiedBy>
  <cp:revision/>
  <dcterms:created xsi:type="dcterms:W3CDTF">2013-11-03T20:32:32Z</dcterms:created>
  <dcterms:modified xsi:type="dcterms:W3CDTF">2023-11-08T20:40:16Z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0x010100DBF5032181440D43B55E422A5C76F30C</vt:lpwstr>
  </property>
  <property fmtid="{D5CDD505-2E9C-101B-9397-08002B2CF9AE}" pid="3" name="MediaServiceImageTags">
    <vt:lpwstr/>
  </property>
</Properties>
</file>